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autoCompressPictures="0"/>
  <mc:AlternateContent xmlns:mc="http://schemas.openxmlformats.org/markup-compatibility/2006">
    <mc:Choice Requires="x15">
      <x15ac:absPath xmlns:x15ac="http://schemas.microsoft.com/office/spreadsheetml/2010/11/ac" url="C:\Users\Office -1\Documents\Jordan's Stuffs\"/>
    </mc:Choice>
  </mc:AlternateContent>
  <xr:revisionPtr revIDLastSave="0" documentId="8_{67EC8CB3-C8CE-4C8A-A6DC-AD8855912FA5}" xr6:coauthVersionLast="31" xr6:coauthVersionMax="31" xr10:uidLastSave="{00000000-0000-0000-0000-000000000000}"/>
  <bookViews>
    <workbookView xWindow="0" yWindow="0" windowWidth="24675" windowHeight="10500" tabRatio="864" firstSheet="2" activeTab="13" xr2:uid="{00000000-000D-0000-FFFF-FFFF00000000}"/>
  </bookViews>
  <sheets>
    <sheet name="Humorous Monologues" sheetId="1" r:id="rId1"/>
    <sheet name="HumorousMR" sheetId="10" r:id="rId2"/>
    <sheet name="Dramatic" sheetId="11" r:id="rId3"/>
    <sheet name="DramaticMR" sheetId="12" r:id="rId4"/>
    <sheet name="Classical" sheetId="13" r:id="rId5"/>
    <sheet name="ClassicalMR" sheetId="14" r:id="rId6"/>
    <sheet name="Contemporary" sheetId="15" r:id="rId7"/>
    <sheet name="ContemporaryMR" sheetId="16" r:id="rId8"/>
    <sheet name="Pantomime" sheetId="17" r:id="rId9"/>
    <sheet name="PantomimeMR" sheetId="18" r:id="rId10"/>
    <sheet name="MusicalTheatre" sheetId="19" r:id="rId11"/>
    <sheet name="MusicalMR" sheetId="20" r:id="rId12"/>
    <sheet name="One-Acts" sheetId="7" r:id="rId13"/>
    <sheet name="Sweepstakes" sheetId="8" r:id="rId14"/>
    <sheet name="Sheet1" sheetId="9" r:id="rId15"/>
  </sheet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F20" i="7" l="1"/>
  <c r="N4" i="19"/>
  <c r="Q4" i="19"/>
  <c r="T4" i="19"/>
  <c r="V4" i="19"/>
  <c r="W4" i="19"/>
  <c r="N5" i="19"/>
  <c r="Q5" i="19"/>
  <c r="T5" i="19"/>
  <c r="V5" i="19"/>
  <c r="W5" i="19"/>
  <c r="N6" i="19"/>
  <c r="Q6" i="19"/>
  <c r="T6" i="19"/>
  <c r="V6" i="19"/>
  <c r="W6" i="19"/>
  <c r="N7" i="19"/>
  <c r="Q7" i="19"/>
  <c r="T7" i="19"/>
  <c r="V7" i="19"/>
  <c r="W7" i="19"/>
  <c r="AF4" i="19"/>
  <c r="AC4" i="19"/>
  <c r="R4" i="8"/>
  <c r="N149" i="19"/>
  <c r="Q149" i="19"/>
  <c r="T149" i="19"/>
  <c r="V149" i="19"/>
  <c r="W149" i="19"/>
  <c r="N150" i="19"/>
  <c r="Q150" i="19"/>
  <c r="T150" i="19"/>
  <c r="V150" i="19"/>
  <c r="W150" i="19"/>
  <c r="N151" i="19"/>
  <c r="Q151" i="19"/>
  <c r="T151" i="19"/>
  <c r="V151" i="19"/>
  <c r="W151" i="19"/>
  <c r="N152" i="19"/>
  <c r="Q152" i="19"/>
  <c r="T152" i="19"/>
  <c r="V152" i="19"/>
  <c r="W152" i="19"/>
  <c r="AF149" i="19"/>
  <c r="AC149" i="19"/>
  <c r="R62" i="8"/>
  <c r="N144" i="19"/>
  <c r="Q144" i="19"/>
  <c r="T144" i="19"/>
  <c r="V144" i="19"/>
  <c r="W144" i="19"/>
  <c r="N145" i="19"/>
  <c r="Q145" i="19"/>
  <c r="T145" i="19"/>
  <c r="V145" i="19"/>
  <c r="W145" i="19"/>
  <c r="N146" i="19"/>
  <c r="Q146" i="19"/>
  <c r="T146" i="19"/>
  <c r="V146" i="19"/>
  <c r="W146" i="19"/>
  <c r="N147" i="19"/>
  <c r="Q147" i="19"/>
  <c r="T147" i="19"/>
  <c r="V147" i="19"/>
  <c r="W147" i="19"/>
  <c r="AF144" i="19"/>
  <c r="AC144" i="19"/>
  <c r="R60" i="8"/>
  <c r="N139" i="19"/>
  <c r="Q139" i="19"/>
  <c r="T139" i="19"/>
  <c r="V139" i="19"/>
  <c r="W139" i="19"/>
  <c r="N140" i="19"/>
  <c r="Q140" i="19"/>
  <c r="T140" i="19"/>
  <c r="V140" i="19"/>
  <c r="W140" i="19"/>
  <c r="N141" i="19"/>
  <c r="Q141" i="19"/>
  <c r="T141" i="19"/>
  <c r="V141" i="19"/>
  <c r="W141" i="19"/>
  <c r="N142" i="19"/>
  <c r="Q142" i="19"/>
  <c r="T142" i="19"/>
  <c r="V142" i="19"/>
  <c r="W142" i="19"/>
  <c r="AF139" i="19"/>
  <c r="AC139" i="19"/>
  <c r="R58" i="8"/>
  <c r="N134" i="19"/>
  <c r="Q134" i="19"/>
  <c r="T134" i="19"/>
  <c r="V134" i="19"/>
  <c r="W134" i="19"/>
  <c r="N135" i="19"/>
  <c r="Q135" i="19"/>
  <c r="T135" i="19"/>
  <c r="V135" i="19"/>
  <c r="W135" i="19"/>
  <c r="N136" i="19"/>
  <c r="Q136" i="19"/>
  <c r="T136" i="19"/>
  <c r="V136" i="19"/>
  <c r="W136" i="19"/>
  <c r="N137" i="19"/>
  <c r="Q137" i="19"/>
  <c r="T137" i="19"/>
  <c r="V137" i="19"/>
  <c r="W137" i="19"/>
  <c r="AF134" i="19"/>
  <c r="AC134" i="19"/>
  <c r="R56" i="8"/>
  <c r="N129" i="19"/>
  <c r="Q129" i="19"/>
  <c r="T129" i="19"/>
  <c r="V129" i="19"/>
  <c r="W129" i="19"/>
  <c r="N130" i="19"/>
  <c r="Q130" i="19"/>
  <c r="T130" i="19"/>
  <c r="V130" i="19"/>
  <c r="W130" i="19"/>
  <c r="N131" i="19"/>
  <c r="Q131" i="19"/>
  <c r="T131" i="19"/>
  <c r="V131" i="19"/>
  <c r="W131" i="19"/>
  <c r="N132" i="19"/>
  <c r="Q132" i="19"/>
  <c r="T132" i="19"/>
  <c r="V132" i="19"/>
  <c r="W132" i="19"/>
  <c r="AF129" i="19"/>
  <c r="AC129" i="19"/>
  <c r="R54" i="8"/>
  <c r="N124" i="19"/>
  <c r="Q124" i="19"/>
  <c r="T124" i="19"/>
  <c r="V124" i="19"/>
  <c r="W124" i="19"/>
  <c r="N125" i="19"/>
  <c r="Q125" i="19"/>
  <c r="T125" i="19"/>
  <c r="V125" i="19"/>
  <c r="W125" i="19"/>
  <c r="N126" i="19"/>
  <c r="Q126" i="19"/>
  <c r="T126" i="19"/>
  <c r="V126" i="19"/>
  <c r="W126" i="19"/>
  <c r="N127" i="19"/>
  <c r="Q127" i="19"/>
  <c r="T127" i="19"/>
  <c r="V127" i="19"/>
  <c r="W127" i="19"/>
  <c r="AF124" i="19"/>
  <c r="AC124" i="19"/>
  <c r="R52" i="8"/>
  <c r="N119" i="19"/>
  <c r="Q119" i="19"/>
  <c r="T119" i="19"/>
  <c r="V119" i="19"/>
  <c r="W119" i="19"/>
  <c r="N120" i="19"/>
  <c r="Q120" i="19"/>
  <c r="T120" i="19"/>
  <c r="V120" i="19"/>
  <c r="W120" i="19"/>
  <c r="N121" i="19"/>
  <c r="Q121" i="19"/>
  <c r="T121" i="19"/>
  <c r="V121" i="19"/>
  <c r="W121" i="19"/>
  <c r="N122" i="19"/>
  <c r="Q122" i="19"/>
  <c r="T122" i="19"/>
  <c r="V122" i="19"/>
  <c r="W122" i="19"/>
  <c r="AF119" i="19"/>
  <c r="AC119" i="19"/>
  <c r="R50" i="8"/>
  <c r="N114" i="19"/>
  <c r="Q114" i="19"/>
  <c r="T114" i="19"/>
  <c r="V114" i="19"/>
  <c r="W114" i="19"/>
  <c r="N115" i="19"/>
  <c r="Q115" i="19"/>
  <c r="T115" i="19"/>
  <c r="V115" i="19"/>
  <c r="W115" i="19"/>
  <c r="N116" i="19"/>
  <c r="Q116" i="19"/>
  <c r="T116" i="19"/>
  <c r="V116" i="19"/>
  <c r="W116" i="19"/>
  <c r="N117" i="19"/>
  <c r="Q117" i="19"/>
  <c r="T117" i="19"/>
  <c r="V117" i="19"/>
  <c r="W117" i="19"/>
  <c r="AF114" i="19"/>
  <c r="AC114" i="19"/>
  <c r="R48" i="8"/>
  <c r="N109" i="19"/>
  <c r="Q109" i="19"/>
  <c r="T109" i="19"/>
  <c r="V109" i="19"/>
  <c r="W109" i="19"/>
  <c r="N110" i="19"/>
  <c r="Q110" i="19"/>
  <c r="T110" i="19"/>
  <c r="V110" i="19"/>
  <c r="W110" i="19"/>
  <c r="N111" i="19"/>
  <c r="Q111" i="19"/>
  <c r="T111" i="19"/>
  <c r="V111" i="19"/>
  <c r="W111" i="19"/>
  <c r="N112" i="19"/>
  <c r="Q112" i="19"/>
  <c r="T112" i="19"/>
  <c r="V112" i="19"/>
  <c r="W112" i="19"/>
  <c r="AF109" i="19"/>
  <c r="AC109" i="19"/>
  <c r="R46" i="8"/>
  <c r="N104" i="19"/>
  <c r="Q104" i="19"/>
  <c r="T104" i="19"/>
  <c r="V104" i="19"/>
  <c r="W104" i="19"/>
  <c r="N105" i="19"/>
  <c r="Q105" i="19"/>
  <c r="T105" i="19"/>
  <c r="V105" i="19"/>
  <c r="W105" i="19"/>
  <c r="N106" i="19"/>
  <c r="Q106" i="19"/>
  <c r="T106" i="19"/>
  <c r="V106" i="19"/>
  <c r="W106" i="19"/>
  <c r="N107" i="19"/>
  <c r="Q107" i="19"/>
  <c r="T107" i="19"/>
  <c r="V107" i="19"/>
  <c r="W107" i="19"/>
  <c r="AF104" i="19"/>
  <c r="AC104" i="19"/>
  <c r="R44" i="8"/>
  <c r="N99" i="19"/>
  <c r="Q99" i="19"/>
  <c r="T99" i="19"/>
  <c r="V99" i="19"/>
  <c r="W99" i="19"/>
  <c r="N100" i="19"/>
  <c r="Q100" i="19"/>
  <c r="T100" i="19"/>
  <c r="V100" i="19"/>
  <c r="W100" i="19"/>
  <c r="N101" i="19"/>
  <c r="Q101" i="19"/>
  <c r="T101" i="19"/>
  <c r="V101" i="19"/>
  <c r="W101" i="19"/>
  <c r="N102" i="19"/>
  <c r="Q102" i="19"/>
  <c r="T102" i="19"/>
  <c r="V102" i="19"/>
  <c r="W102" i="19"/>
  <c r="AF99" i="19"/>
  <c r="AC99" i="19"/>
  <c r="R42" i="8"/>
  <c r="N94" i="19"/>
  <c r="Q94" i="19"/>
  <c r="T94" i="19"/>
  <c r="V94" i="19"/>
  <c r="W94" i="19"/>
  <c r="N95" i="19"/>
  <c r="Q95" i="19"/>
  <c r="T95" i="19"/>
  <c r="V95" i="19"/>
  <c r="W95" i="19"/>
  <c r="N96" i="19"/>
  <c r="Q96" i="19"/>
  <c r="T96" i="19"/>
  <c r="V96" i="19"/>
  <c r="W96" i="19"/>
  <c r="N97" i="19"/>
  <c r="Q97" i="19"/>
  <c r="T97" i="19"/>
  <c r="V97" i="19"/>
  <c r="W97" i="19"/>
  <c r="AF94" i="19"/>
  <c r="AC94" i="19"/>
  <c r="R40" i="8"/>
  <c r="N89" i="19"/>
  <c r="Q89" i="19"/>
  <c r="T89" i="19"/>
  <c r="V89" i="19"/>
  <c r="W89" i="19"/>
  <c r="N90" i="19"/>
  <c r="Q90" i="19"/>
  <c r="T90" i="19"/>
  <c r="V90" i="19"/>
  <c r="W90" i="19"/>
  <c r="N91" i="19"/>
  <c r="Q91" i="19"/>
  <c r="T91" i="19"/>
  <c r="V91" i="19"/>
  <c r="W91" i="19"/>
  <c r="N92" i="19"/>
  <c r="Q92" i="19"/>
  <c r="T92" i="19"/>
  <c r="V92" i="19"/>
  <c r="W92" i="19"/>
  <c r="AF89" i="19"/>
  <c r="AC89" i="19"/>
  <c r="R38" i="8"/>
  <c r="N84" i="19"/>
  <c r="Q84" i="19"/>
  <c r="T84" i="19"/>
  <c r="V84" i="19"/>
  <c r="W84" i="19"/>
  <c r="N85" i="19"/>
  <c r="Q85" i="19"/>
  <c r="T85" i="19"/>
  <c r="V85" i="19"/>
  <c r="W85" i="19"/>
  <c r="N86" i="19"/>
  <c r="Q86" i="19"/>
  <c r="T86" i="19"/>
  <c r="V86" i="19"/>
  <c r="W86" i="19"/>
  <c r="N87" i="19"/>
  <c r="Q87" i="19"/>
  <c r="T87" i="19"/>
  <c r="V87" i="19"/>
  <c r="W87" i="19"/>
  <c r="AF84" i="19"/>
  <c r="AC84" i="19"/>
  <c r="R36" i="8"/>
  <c r="N79" i="19"/>
  <c r="Q79" i="19"/>
  <c r="T79" i="19"/>
  <c r="V79" i="19"/>
  <c r="W79" i="19"/>
  <c r="N80" i="19"/>
  <c r="Q80" i="19"/>
  <c r="T80" i="19"/>
  <c r="V80" i="19"/>
  <c r="W80" i="19"/>
  <c r="N81" i="19"/>
  <c r="Q81" i="19"/>
  <c r="T81" i="19"/>
  <c r="V81" i="19"/>
  <c r="W81" i="19"/>
  <c r="N82" i="19"/>
  <c r="Q82" i="19"/>
  <c r="T82" i="19"/>
  <c r="V82" i="19"/>
  <c r="W82" i="19"/>
  <c r="AF79" i="19"/>
  <c r="AC79" i="19"/>
  <c r="R34" i="8"/>
  <c r="N74" i="19"/>
  <c r="Q74" i="19"/>
  <c r="T74" i="19"/>
  <c r="V74" i="19"/>
  <c r="W74" i="19"/>
  <c r="N75" i="19"/>
  <c r="Q75" i="19"/>
  <c r="T75" i="19"/>
  <c r="V75" i="19"/>
  <c r="W75" i="19"/>
  <c r="N76" i="19"/>
  <c r="Q76" i="19"/>
  <c r="T76" i="19"/>
  <c r="V76" i="19"/>
  <c r="W76" i="19"/>
  <c r="N77" i="19"/>
  <c r="Q77" i="19"/>
  <c r="T77" i="19"/>
  <c r="V77" i="19"/>
  <c r="W77" i="19"/>
  <c r="AF74" i="19"/>
  <c r="AC74" i="19"/>
  <c r="R32" i="8"/>
  <c r="N69" i="19"/>
  <c r="Q69" i="19"/>
  <c r="T69" i="19"/>
  <c r="V69" i="19"/>
  <c r="W69" i="19"/>
  <c r="N70" i="19"/>
  <c r="Q70" i="19"/>
  <c r="T70" i="19"/>
  <c r="V70" i="19"/>
  <c r="W70" i="19"/>
  <c r="N71" i="19"/>
  <c r="Q71" i="19"/>
  <c r="T71" i="19"/>
  <c r="V71" i="19"/>
  <c r="W71" i="19"/>
  <c r="N72" i="19"/>
  <c r="Q72" i="19"/>
  <c r="T72" i="19"/>
  <c r="V72" i="19"/>
  <c r="W72" i="19"/>
  <c r="AF69" i="19"/>
  <c r="AC69" i="19"/>
  <c r="R30" i="8"/>
  <c r="N64" i="19"/>
  <c r="Q64" i="19"/>
  <c r="T64" i="19"/>
  <c r="V64" i="19"/>
  <c r="W64" i="19"/>
  <c r="N65" i="19"/>
  <c r="Q65" i="19"/>
  <c r="T65" i="19"/>
  <c r="V65" i="19"/>
  <c r="W65" i="19"/>
  <c r="N66" i="19"/>
  <c r="Q66" i="19"/>
  <c r="T66" i="19"/>
  <c r="V66" i="19"/>
  <c r="W66" i="19"/>
  <c r="N67" i="19"/>
  <c r="Q67" i="19"/>
  <c r="T67" i="19"/>
  <c r="V67" i="19"/>
  <c r="W67" i="19"/>
  <c r="AF64" i="19"/>
  <c r="AC64" i="19"/>
  <c r="R28" i="8"/>
  <c r="N59" i="19"/>
  <c r="Q59" i="19"/>
  <c r="T59" i="19"/>
  <c r="V59" i="19"/>
  <c r="W59" i="19"/>
  <c r="N60" i="19"/>
  <c r="Q60" i="19"/>
  <c r="T60" i="19"/>
  <c r="V60" i="19"/>
  <c r="W60" i="19"/>
  <c r="N61" i="19"/>
  <c r="Q61" i="19"/>
  <c r="T61" i="19"/>
  <c r="V61" i="19"/>
  <c r="W61" i="19"/>
  <c r="N62" i="19"/>
  <c r="Q62" i="19"/>
  <c r="T62" i="19"/>
  <c r="V62" i="19"/>
  <c r="W62" i="19"/>
  <c r="AF59" i="19"/>
  <c r="AC59" i="19"/>
  <c r="R26" i="8"/>
  <c r="N54" i="19"/>
  <c r="Q54" i="19"/>
  <c r="T54" i="19"/>
  <c r="V54" i="19"/>
  <c r="W54" i="19"/>
  <c r="N55" i="19"/>
  <c r="Q55" i="19"/>
  <c r="T55" i="19"/>
  <c r="V55" i="19"/>
  <c r="W55" i="19"/>
  <c r="N56" i="19"/>
  <c r="Q56" i="19"/>
  <c r="T56" i="19"/>
  <c r="V56" i="19"/>
  <c r="W56" i="19"/>
  <c r="N57" i="19"/>
  <c r="Q57" i="19"/>
  <c r="T57" i="19"/>
  <c r="V57" i="19"/>
  <c r="W57" i="19"/>
  <c r="AF54" i="19"/>
  <c r="AC54" i="19"/>
  <c r="R24" i="8"/>
  <c r="N49" i="19"/>
  <c r="Q49" i="19"/>
  <c r="T49" i="19"/>
  <c r="V49" i="19"/>
  <c r="W49" i="19"/>
  <c r="N50" i="19"/>
  <c r="Q50" i="19"/>
  <c r="T50" i="19"/>
  <c r="V50" i="19"/>
  <c r="W50" i="19"/>
  <c r="N51" i="19"/>
  <c r="Q51" i="19"/>
  <c r="T51" i="19"/>
  <c r="V51" i="19"/>
  <c r="W51" i="19"/>
  <c r="N52" i="19"/>
  <c r="Q52" i="19"/>
  <c r="T52" i="19"/>
  <c r="V52" i="19"/>
  <c r="W52" i="19"/>
  <c r="AF49" i="19"/>
  <c r="AC49" i="19"/>
  <c r="R22" i="8"/>
  <c r="N44" i="19"/>
  <c r="Q44" i="19"/>
  <c r="T44" i="19"/>
  <c r="V44" i="19"/>
  <c r="W44" i="19"/>
  <c r="N45" i="19"/>
  <c r="Q45" i="19"/>
  <c r="T45" i="19"/>
  <c r="V45" i="19"/>
  <c r="W45" i="19"/>
  <c r="N46" i="19"/>
  <c r="Q46" i="19"/>
  <c r="T46" i="19"/>
  <c r="V46" i="19"/>
  <c r="W46" i="19"/>
  <c r="N47" i="19"/>
  <c r="Q47" i="19"/>
  <c r="T47" i="19"/>
  <c r="V47" i="19"/>
  <c r="W47" i="19"/>
  <c r="AF44" i="19"/>
  <c r="AC44" i="19"/>
  <c r="R20" i="8"/>
  <c r="N39" i="19"/>
  <c r="Q39" i="19"/>
  <c r="T39" i="19"/>
  <c r="V39" i="19"/>
  <c r="W39" i="19"/>
  <c r="N40" i="19"/>
  <c r="Q40" i="19"/>
  <c r="T40" i="19"/>
  <c r="V40" i="19"/>
  <c r="W40" i="19"/>
  <c r="N41" i="19"/>
  <c r="Q41" i="19"/>
  <c r="T41" i="19"/>
  <c r="V41" i="19"/>
  <c r="W41" i="19"/>
  <c r="N42" i="19"/>
  <c r="Q42" i="19"/>
  <c r="T42" i="19"/>
  <c r="V42" i="19"/>
  <c r="W42" i="19"/>
  <c r="AF39" i="19"/>
  <c r="AC39" i="19"/>
  <c r="R18" i="8"/>
  <c r="N34" i="19"/>
  <c r="Q34" i="19"/>
  <c r="T34" i="19"/>
  <c r="V34" i="19"/>
  <c r="W34" i="19"/>
  <c r="N35" i="19"/>
  <c r="Q35" i="19"/>
  <c r="T35" i="19"/>
  <c r="V35" i="19"/>
  <c r="W35" i="19"/>
  <c r="N36" i="19"/>
  <c r="Q36" i="19"/>
  <c r="T36" i="19"/>
  <c r="V36" i="19"/>
  <c r="W36" i="19"/>
  <c r="N37" i="19"/>
  <c r="Q37" i="19"/>
  <c r="T37" i="19"/>
  <c r="V37" i="19"/>
  <c r="W37" i="19"/>
  <c r="AF34" i="19"/>
  <c r="AC34" i="19"/>
  <c r="R16" i="8"/>
  <c r="N29" i="19"/>
  <c r="Q29" i="19"/>
  <c r="T29" i="19"/>
  <c r="V29" i="19"/>
  <c r="W29" i="19"/>
  <c r="N30" i="19"/>
  <c r="Q30" i="19"/>
  <c r="T30" i="19"/>
  <c r="V30" i="19"/>
  <c r="W30" i="19"/>
  <c r="N31" i="19"/>
  <c r="Q31" i="19"/>
  <c r="T31" i="19"/>
  <c r="V31" i="19"/>
  <c r="W31" i="19"/>
  <c r="N32" i="19"/>
  <c r="Q32" i="19"/>
  <c r="T32" i="19"/>
  <c r="V32" i="19"/>
  <c r="W32" i="19"/>
  <c r="AF29" i="19"/>
  <c r="AC29" i="19"/>
  <c r="R14" i="8"/>
  <c r="N24" i="19"/>
  <c r="Q24" i="19"/>
  <c r="T24" i="19"/>
  <c r="V24" i="19"/>
  <c r="W24" i="19"/>
  <c r="N25" i="19"/>
  <c r="Q25" i="19"/>
  <c r="T25" i="19"/>
  <c r="V25" i="19"/>
  <c r="W25" i="19"/>
  <c r="N26" i="19"/>
  <c r="Q26" i="19"/>
  <c r="T26" i="19"/>
  <c r="V26" i="19"/>
  <c r="W26" i="19"/>
  <c r="N27" i="19"/>
  <c r="Q27" i="19"/>
  <c r="T27" i="19"/>
  <c r="V27" i="19"/>
  <c r="W27" i="19"/>
  <c r="AF24" i="19"/>
  <c r="AC24" i="19"/>
  <c r="R12" i="8"/>
  <c r="N19" i="19"/>
  <c r="Q19" i="19"/>
  <c r="T19" i="19"/>
  <c r="V19" i="19"/>
  <c r="W19" i="19"/>
  <c r="N20" i="19"/>
  <c r="Q20" i="19"/>
  <c r="T20" i="19"/>
  <c r="V20" i="19"/>
  <c r="W20" i="19"/>
  <c r="N21" i="19"/>
  <c r="Q21" i="19"/>
  <c r="T21" i="19"/>
  <c r="V21" i="19"/>
  <c r="W21" i="19"/>
  <c r="N22" i="19"/>
  <c r="Q22" i="19"/>
  <c r="T22" i="19"/>
  <c r="V22" i="19"/>
  <c r="W22" i="19"/>
  <c r="AF19" i="19"/>
  <c r="AC19" i="19"/>
  <c r="R10" i="8"/>
  <c r="N14" i="19"/>
  <c r="Q14" i="19"/>
  <c r="T14" i="19"/>
  <c r="V14" i="19"/>
  <c r="W14" i="19"/>
  <c r="N15" i="19"/>
  <c r="Q15" i="19"/>
  <c r="T15" i="19"/>
  <c r="V15" i="19"/>
  <c r="W15" i="19"/>
  <c r="N16" i="19"/>
  <c r="Q16" i="19"/>
  <c r="T16" i="19"/>
  <c r="V16" i="19"/>
  <c r="W16" i="19"/>
  <c r="N17" i="19"/>
  <c r="Q17" i="19"/>
  <c r="T17" i="19"/>
  <c r="V17" i="19"/>
  <c r="W17" i="19"/>
  <c r="AF14" i="19"/>
  <c r="AC14" i="19"/>
  <c r="R8" i="8"/>
  <c r="N9" i="19"/>
  <c r="Q9" i="19"/>
  <c r="T9" i="19"/>
  <c r="V9" i="19"/>
  <c r="W9" i="19"/>
  <c r="N10" i="19"/>
  <c r="Q10" i="19"/>
  <c r="T10" i="19"/>
  <c r="V10" i="19"/>
  <c r="W10" i="19"/>
  <c r="N11" i="19"/>
  <c r="Q11" i="19"/>
  <c r="T11" i="19"/>
  <c r="V11" i="19"/>
  <c r="W11" i="19"/>
  <c r="N12" i="19"/>
  <c r="Q12" i="19"/>
  <c r="T12" i="19"/>
  <c r="V12" i="19"/>
  <c r="W12" i="19"/>
  <c r="AF9" i="19"/>
  <c r="AC9" i="19"/>
  <c r="R6" i="8"/>
  <c r="J149" i="17"/>
  <c r="M149" i="17"/>
  <c r="P149" i="17"/>
  <c r="R149" i="17"/>
  <c r="S149" i="17"/>
  <c r="J150" i="17"/>
  <c r="M150" i="17"/>
  <c r="P150" i="17"/>
  <c r="R150" i="17"/>
  <c r="S150" i="17"/>
  <c r="J151" i="17"/>
  <c r="M151" i="17"/>
  <c r="P151" i="17"/>
  <c r="R151" i="17"/>
  <c r="S151" i="17"/>
  <c r="J152" i="17"/>
  <c r="M152" i="17"/>
  <c r="P152" i="17"/>
  <c r="R152" i="17"/>
  <c r="S152" i="17"/>
  <c r="AB149" i="17"/>
  <c r="Y149" i="17"/>
  <c r="P62" i="8"/>
  <c r="J144" i="17"/>
  <c r="M144" i="17"/>
  <c r="P144" i="17"/>
  <c r="R144" i="17"/>
  <c r="S144" i="17"/>
  <c r="J145" i="17"/>
  <c r="M145" i="17"/>
  <c r="P145" i="17"/>
  <c r="R145" i="17"/>
  <c r="S145" i="17"/>
  <c r="J146" i="17"/>
  <c r="M146" i="17"/>
  <c r="P146" i="17"/>
  <c r="R146" i="17"/>
  <c r="S146" i="17"/>
  <c r="J147" i="17"/>
  <c r="M147" i="17"/>
  <c r="P147" i="17"/>
  <c r="R147" i="17"/>
  <c r="S147" i="17"/>
  <c r="AB144" i="17"/>
  <c r="Y144" i="17"/>
  <c r="P60" i="8"/>
  <c r="J139" i="17"/>
  <c r="M139" i="17"/>
  <c r="P139" i="17"/>
  <c r="R139" i="17"/>
  <c r="S139" i="17"/>
  <c r="J140" i="17"/>
  <c r="M140" i="17"/>
  <c r="P140" i="17"/>
  <c r="R140" i="17"/>
  <c r="S140" i="17"/>
  <c r="J141" i="17"/>
  <c r="M141" i="17"/>
  <c r="P141" i="17"/>
  <c r="R141" i="17"/>
  <c r="S141" i="17"/>
  <c r="J142" i="17"/>
  <c r="M142" i="17"/>
  <c r="P142" i="17"/>
  <c r="R142" i="17"/>
  <c r="S142" i="17"/>
  <c r="AB139" i="17"/>
  <c r="Y139" i="17"/>
  <c r="P58" i="8"/>
  <c r="J134" i="17"/>
  <c r="M134" i="17"/>
  <c r="P134" i="17"/>
  <c r="R134" i="17"/>
  <c r="S134" i="17"/>
  <c r="J135" i="17"/>
  <c r="M135" i="17"/>
  <c r="P135" i="17"/>
  <c r="R135" i="17"/>
  <c r="S135" i="17"/>
  <c r="J136" i="17"/>
  <c r="M136" i="17"/>
  <c r="P136" i="17"/>
  <c r="R136" i="17"/>
  <c r="S136" i="17"/>
  <c r="J137" i="17"/>
  <c r="M137" i="17"/>
  <c r="P137" i="17"/>
  <c r="R137" i="17"/>
  <c r="S137" i="17"/>
  <c r="AB134" i="17"/>
  <c r="Y134" i="17"/>
  <c r="P56" i="8"/>
  <c r="J129" i="17"/>
  <c r="M129" i="17"/>
  <c r="P129" i="17"/>
  <c r="R129" i="17"/>
  <c r="S129" i="17"/>
  <c r="J130" i="17"/>
  <c r="M130" i="17"/>
  <c r="P130" i="17"/>
  <c r="R130" i="17"/>
  <c r="S130" i="17"/>
  <c r="J131" i="17"/>
  <c r="M131" i="17"/>
  <c r="P131" i="17"/>
  <c r="R131" i="17"/>
  <c r="S131" i="17"/>
  <c r="J132" i="17"/>
  <c r="M132" i="17"/>
  <c r="P132" i="17"/>
  <c r="R132" i="17"/>
  <c r="S132" i="17"/>
  <c r="AB129" i="17"/>
  <c r="Y129" i="17"/>
  <c r="P54" i="8"/>
  <c r="J124" i="17"/>
  <c r="M124" i="17"/>
  <c r="P124" i="17"/>
  <c r="R124" i="17"/>
  <c r="S124" i="17"/>
  <c r="J125" i="17"/>
  <c r="M125" i="17"/>
  <c r="P125" i="17"/>
  <c r="R125" i="17"/>
  <c r="S125" i="17"/>
  <c r="J126" i="17"/>
  <c r="M126" i="17"/>
  <c r="P126" i="17"/>
  <c r="R126" i="17"/>
  <c r="S126" i="17"/>
  <c r="J127" i="17"/>
  <c r="M127" i="17"/>
  <c r="P127" i="17"/>
  <c r="R127" i="17"/>
  <c r="S127" i="17"/>
  <c r="AB124" i="17"/>
  <c r="Y124" i="17"/>
  <c r="P52" i="8"/>
  <c r="J119" i="17"/>
  <c r="M119" i="17"/>
  <c r="P119" i="17"/>
  <c r="R119" i="17"/>
  <c r="S119" i="17"/>
  <c r="J120" i="17"/>
  <c r="M120" i="17"/>
  <c r="P120" i="17"/>
  <c r="R120" i="17"/>
  <c r="S120" i="17"/>
  <c r="J121" i="17"/>
  <c r="M121" i="17"/>
  <c r="P121" i="17"/>
  <c r="R121" i="17"/>
  <c r="S121" i="17"/>
  <c r="J122" i="17"/>
  <c r="M122" i="17"/>
  <c r="P122" i="17"/>
  <c r="R122" i="17"/>
  <c r="S122" i="17"/>
  <c r="AB119" i="17"/>
  <c r="Y119" i="17"/>
  <c r="P50" i="8"/>
  <c r="J114" i="17"/>
  <c r="M114" i="17"/>
  <c r="P114" i="17"/>
  <c r="R114" i="17"/>
  <c r="S114" i="17"/>
  <c r="J115" i="17"/>
  <c r="M115" i="17"/>
  <c r="P115" i="17"/>
  <c r="R115" i="17"/>
  <c r="S115" i="17"/>
  <c r="J116" i="17"/>
  <c r="M116" i="17"/>
  <c r="P116" i="17"/>
  <c r="R116" i="17"/>
  <c r="S116" i="17"/>
  <c r="J117" i="17"/>
  <c r="M117" i="17"/>
  <c r="P117" i="17"/>
  <c r="R117" i="17"/>
  <c r="S117" i="17"/>
  <c r="AB114" i="17"/>
  <c r="Y114" i="17"/>
  <c r="P48" i="8"/>
  <c r="J109" i="17"/>
  <c r="M109" i="17"/>
  <c r="P109" i="17"/>
  <c r="R109" i="17"/>
  <c r="S109" i="17"/>
  <c r="J110" i="17"/>
  <c r="M110" i="17"/>
  <c r="P110" i="17"/>
  <c r="R110" i="17"/>
  <c r="S110" i="17"/>
  <c r="J111" i="17"/>
  <c r="M111" i="17"/>
  <c r="P111" i="17"/>
  <c r="R111" i="17"/>
  <c r="S111" i="17"/>
  <c r="J112" i="17"/>
  <c r="M112" i="17"/>
  <c r="P112" i="17"/>
  <c r="R112" i="17"/>
  <c r="S112" i="17"/>
  <c r="AB109" i="17"/>
  <c r="Y109" i="17"/>
  <c r="P46" i="8"/>
  <c r="J104" i="17"/>
  <c r="M104" i="17"/>
  <c r="P104" i="17"/>
  <c r="R104" i="17"/>
  <c r="S104" i="17"/>
  <c r="J105" i="17"/>
  <c r="M105" i="17"/>
  <c r="P105" i="17"/>
  <c r="R105" i="17"/>
  <c r="S105" i="17"/>
  <c r="J106" i="17"/>
  <c r="M106" i="17"/>
  <c r="P106" i="17"/>
  <c r="R106" i="17"/>
  <c r="S106" i="17"/>
  <c r="J107" i="17"/>
  <c r="M107" i="17"/>
  <c r="P107" i="17"/>
  <c r="R107" i="17"/>
  <c r="S107" i="17"/>
  <c r="AB104" i="17"/>
  <c r="Y104" i="17"/>
  <c r="P44" i="8"/>
  <c r="J99" i="17"/>
  <c r="M99" i="17"/>
  <c r="P99" i="17"/>
  <c r="R99" i="17"/>
  <c r="S99" i="17"/>
  <c r="J100" i="17"/>
  <c r="M100" i="17"/>
  <c r="P100" i="17"/>
  <c r="R100" i="17"/>
  <c r="S100" i="17"/>
  <c r="J101" i="17"/>
  <c r="M101" i="17"/>
  <c r="P101" i="17"/>
  <c r="R101" i="17"/>
  <c r="S101" i="17"/>
  <c r="J102" i="17"/>
  <c r="M102" i="17"/>
  <c r="P102" i="17"/>
  <c r="R102" i="17"/>
  <c r="S102" i="17"/>
  <c r="AB99" i="17"/>
  <c r="Y99" i="17"/>
  <c r="P42" i="8"/>
  <c r="J94" i="17"/>
  <c r="M94" i="17"/>
  <c r="P94" i="17"/>
  <c r="R94" i="17"/>
  <c r="S94" i="17"/>
  <c r="J95" i="17"/>
  <c r="M95" i="17"/>
  <c r="P95" i="17"/>
  <c r="R95" i="17"/>
  <c r="S95" i="17"/>
  <c r="J96" i="17"/>
  <c r="M96" i="17"/>
  <c r="P96" i="17"/>
  <c r="R96" i="17"/>
  <c r="S96" i="17"/>
  <c r="J97" i="17"/>
  <c r="M97" i="17"/>
  <c r="P97" i="17"/>
  <c r="R97" i="17"/>
  <c r="S97" i="17"/>
  <c r="AB94" i="17"/>
  <c r="Y94" i="17"/>
  <c r="P40" i="8"/>
  <c r="J89" i="17"/>
  <c r="M89" i="17"/>
  <c r="P89" i="17"/>
  <c r="R89" i="17"/>
  <c r="S89" i="17"/>
  <c r="J90" i="17"/>
  <c r="M90" i="17"/>
  <c r="P90" i="17"/>
  <c r="R90" i="17"/>
  <c r="S90" i="17"/>
  <c r="J91" i="17"/>
  <c r="M91" i="17"/>
  <c r="P91" i="17"/>
  <c r="R91" i="17"/>
  <c r="S91" i="17"/>
  <c r="J92" i="17"/>
  <c r="M92" i="17"/>
  <c r="P92" i="17"/>
  <c r="R92" i="17"/>
  <c r="S92" i="17"/>
  <c r="AB89" i="17"/>
  <c r="Y89" i="17"/>
  <c r="P38" i="8"/>
  <c r="J84" i="17"/>
  <c r="M84" i="17"/>
  <c r="P84" i="17"/>
  <c r="R84" i="17"/>
  <c r="S84" i="17"/>
  <c r="J85" i="17"/>
  <c r="M85" i="17"/>
  <c r="P85" i="17"/>
  <c r="R85" i="17"/>
  <c r="S85" i="17"/>
  <c r="J86" i="17"/>
  <c r="M86" i="17"/>
  <c r="P86" i="17"/>
  <c r="R86" i="17"/>
  <c r="S86" i="17"/>
  <c r="J87" i="17"/>
  <c r="M87" i="17"/>
  <c r="P87" i="17"/>
  <c r="R87" i="17"/>
  <c r="S87" i="17"/>
  <c r="AB84" i="17"/>
  <c r="Y84" i="17"/>
  <c r="P36" i="8"/>
  <c r="J79" i="17"/>
  <c r="M79" i="17"/>
  <c r="P79" i="17"/>
  <c r="R79" i="17"/>
  <c r="S79" i="17"/>
  <c r="J80" i="17"/>
  <c r="M80" i="17"/>
  <c r="P80" i="17"/>
  <c r="R80" i="17"/>
  <c r="S80" i="17"/>
  <c r="J81" i="17"/>
  <c r="M81" i="17"/>
  <c r="P81" i="17"/>
  <c r="R81" i="17"/>
  <c r="S81" i="17"/>
  <c r="J82" i="17"/>
  <c r="M82" i="17"/>
  <c r="P82" i="17"/>
  <c r="R82" i="17"/>
  <c r="S82" i="17"/>
  <c r="AB79" i="17"/>
  <c r="Y79" i="17"/>
  <c r="P34" i="8"/>
  <c r="J74" i="17"/>
  <c r="M74" i="17"/>
  <c r="P74" i="17"/>
  <c r="R74" i="17"/>
  <c r="S74" i="17"/>
  <c r="J75" i="17"/>
  <c r="M75" i="17"/>
  <c r="P75" i="17"/>
  <c r="R75" i="17"/>
  <c r="S75" i="17"/>
  <c r="J76" i="17"/>
  <c r="M76" i="17"/>
  <c r="P76" i="17"/>
  <c r="R76" i="17"/>
  <c r="S76" i="17"/>
  <c r="J77" i="17"/>
  <c r="M77" i="17"/>
  <c r="P77" i="17"/>
  <c r="R77" i="17"/>
  <c r="S77" i="17"/>
  <c r="AB74" i="17"/>
  <c r="Y74" i="17"/>
  <c r="P32" i="8"/>
  <c r="J69" i="17"/>
  <c r="M69" i="17"/>
  <c r="P69" i="17"/>
  <c r="R69" i="17"/>
  <c r="S69" i="17"/>
  <c r="J70" i="17"/>
  <c r="M70" i="17"/>
  <c r="P70" i="17"/>
  <c r="R70" i="17"/>
  <c r="S70" i="17"/>
  <c r="J71" i="17"/>
  <c r="M71" i="17"/>
  <c r="P71" i="17"/>
  <c r="R71" i="17"/>
  <c r="S71" i="17"/>
  <c r="J72" i="17"/>
  <c r="M72" i="17"/>
  <c r="P72" i="17"/>
  <c r="R72" i="17"/>
  <c r="S72" i="17"/>
  <c r="AB69" i="17"/>
  <c r="Y69" i="17"/>
  <c r="P30" i="8"/>
  <c r="J64" i="17"/>
  <c r="M64" i="17"/>
  <c r="P64" i="17"/>
  <c r="R64" i="17"/>
  <c r="S64" i="17"/>
  <c r="J65" i="17"/>
  <c r="M65" i="17"/>
  <c r="P65" i="17"/>
  <c r="R65" i="17"/>
  <c r="S65" i="17"/>
  <c r="J66" i="17"/>
  <c r="M66" i="17"/>
  <c r="P66" i="17"/>
  <c r="R66" i="17"/>
  <c r="S66" i="17"/>
  <c r="J67" i="17"/>
  <c r="M67" i="17"/>
  <c r="P67" i="17"/>
  <c r="R67" i="17"/>
  <c r="S67" i="17"/>
  <c r="AB64" i="17"/>
  <c r="Y64" i="17"/>
  <c r="P28" i="8"/>
  <c r="J59" i="17"/>
  <c r="M59" i="17"/>
  <c r="P59" i="17"/>
  <c r="R59" i="17"/>
  <c r="S59" i="17"/>
  <c r="J60" i="17"/>
  <c r="M60" i="17"/>
  <c r="P60" i="17"/>
  <c r="R60" i="17"/>
  <c r="S60" i="17"/>
  <c r="J61" i="17"/>
  <c r="M61" i="17"/>
  <c r="P61" i="17"/>
  <c r="R61" i="17"/>
  <c r="S61" i="17"/>
  <c r="J62" i="17"/>
  <c r="M62" i="17"/>
  <c r="P62" i="17"/>
  <c r="R62" i="17"/>
  <c r="S62" i="17"/>
  <c r="AB59" i="17"/>
  <c r="Y59" i="17"/>
  <c r="P26" i="8"/>
  <c r="J54" i="17"/>
  <c r="M54" i="17"/>
  <c r="P54" i="17"/>
  <c r="R54" i="17"/>
  <c r="S54" i="17"/>
  <c r="J55" i="17"/>
  <c r="M55" i="17"/>
  <c r="P55" i="17"/>
  <c r="R55" i="17"/>
  <c r="S55" i="17"/>
  <c r="J56" i="17"/>
  <c r="M56" i="17"/>
  <c r="P56" i="17"/>
  <c r="R56" i="17"/>
  <c r="S56" i="17"/>
  <c r="J57" i="17"/>
  <c r="M57" i="17"/>
  <c r="P57" i="17"/>
  <c r="R57" i="17"/>
  <c r="S57" i="17"/>
  <c r="AB54" i="17"/>
  <c r="Y54" i="17"/>
  <c r="P24" i="8"/>
  <c r="J49" i="17"/>
  <c r="M49" i="17"/>
  <c r="P49" i="17"/>
  <c r="R49" i="17"/>
  <c r="S49" i="17"/>
  <c r="J50" i="17"/>
  <c r="M50" i="17"/>
  <c r="P50" i="17"/>
  <c r="R50" i="17"/>
  <c r="S50" i="17"/>
  <c r="J51" i="17"/>
  <c r="M51" i="17"/>
  <c r="P51" i="17"/>
  <c r="R51" i="17"/>
  <c r="S51" i="17"/>
  <c r="J52" i="17"/>
  <c r="M52" i="17"/>
  <c r="P52" i="17"/>
  <c r="R52" i="17"/>
  <c r="S52" i="17"/>
  <c r="AB49" i="17"/>
  <c r="Y49" i="17"/>
  <c r="P22" i="8"/>
  <c r="J44" i="17"/>
  <c r="M44" i="17"/>
  <c r="P44" i="17"/>
  <c r="R44" i="17"/>
  <c r="S44" i="17"/>
  <c r="J45" i="17"/>
  <c r="M45" i="17"/>
  <c r="P45" i="17"/>
  <c r="R45" i="17"/>
  <c r="S45" i="17"/>
  <c r="J46" i="17"/>
  <c r="M46" i="17"/>
  <c r="P46" i="17"/>
  <c r="R46" i="17"/>
  <c r="S46" i="17"/>
  <c r="J47" i="17"/>
  <c r="M47" i="17"/>
  <c r="P47" i="17"/>
  <c r="R47" i="17"/>
  <c r="S47" i="17"/>
  <c r="AB44" i="17"/>
  <c r="Y44" i="17"/>
  <c r="P20" i="8"/>
  <c r="J39" i="17"/>
  <c r="M39" i="17"/>
  <c r="P39" i="17"/>
  <c r="R39" i="17"/>
  <c r="S39" i="17"/>
  <c r="J40" i="17"/>
  <c r="M40" i="17"/>
  <c r="P40" i="17"/>
  <c r="R40" i="17"/>
  <c r="S40" i="17"/>
  <c r="J41" i="17"/>
  <c r="M41" i="17"/>
  <c r="P41" i="17"/>
  <c r="R41" i="17"/>
  <c r="S41" i="17"/>
  <c r="J42" i="17"/>
  <c r="M42" i="17"/>
  <c r="P42" i="17"/>
  <c r="R42" i="17"/>
  <c r="S42" i="17"/>
  <c r="AB39" i="17"/>
  <c r="Y39" i="17"/>
  <c r="P18" i="8"/>
  <c r="J34" i="17"/>
  <c r="M34" i="17"/>
  <c r="P34" i="17"/>
  <c r="R34" i="17"/>
  <c r="S34" i="17"/>
  <c r="J35" i="17"/>
  <c r="M35" i="17"/>
  <c r="P35" i="17"/>
  <c r="R35" i="17"/>
  <c r="S35" i="17"/>
  <c r="J36" i="17"/>
  <c r="M36" i="17"/>
  <c r="P36" i="17"/>
  <c r="R36" i="17"/>
  <c r="S36" i="17"/>
  <c r="J37" i="17"/>
  <c r="M37" i="17"/>
  <c r="P37" i="17"/>
  <c r="R37" i="17"/>
  <c r="S37" i="17"/>
  <c r="AB34" i="17"/>
  <c r="Y34" i="17"/>
  <c r="P16" i="8"/>
  <c r="J29" i="17"/>
  <c r="M29" i="17"/>
  <c r="P29" i="17"/>
  <c r="R29" i="17"/>
  <c r="S29" i="17"/>
  <c r="J30" i="17"/>
  <c r="M30" i="17"/>
  <c r="P30" i="17"/>
  <c r="R30" i="17"/>
  <c r="S30" i="17"/>
  <c r="J31" i="17"/>
  <c r="M31" i="17"/>
  <c r="P31" i="17"/>
  <c r="R31" i="17"/>
  <c r="S31" i="17"/>
  <c r="J32" i="17"/>
  <c r="M32" i="17"/>
  <c r="P32" i="17"/>
  <c r="R32" i="17"/>
  <c r="S32" i="17"/>
  <c r="AB29" i="17"/>
  <c r="Y29" i="17"/>
  <c r="P14" i="8"/>
  <c r="J24" i="17"/>
  <c r="M24" i="17"/>
  <c r="P24" i="17"/>
  <c r="R24" i="17"/>
  <c r="S24" i="17"/>
  <c r="J25" i="17"/>
  <c r="M25" i="17"/>
  <c r="P25" i="17"/>
  <c r="R25" i="17"/>
  <c r="S25" i="17"/>
  <c r="J26" i="17"/>
  <c r="M26" i="17"/>
  <c r="P26" i="17"/>
  <c r="R26" i="17"/>
  <c r="S26" i="17"/>
  <c r="J27" i="17"/>
  <c r="M27" i="17"/>
  <c r="P27" i="17"/>
  <c r="R27" i="17"/>
  <c r="S27" i="17"/>
  <c r="AB24" i="17"/>
  <c r="Y24" i="17"/>
  <c r="P12" i="8"/>
  <c r="J19" i="17"/>
  <c r="M19" i="17"/>
  <c r="P19" i="17"/>
  <c r="R19" i="17"/>
  <c r="S19" i="17"/>
  <c r="J20" i="17"/>
  <c r="M20" i="17"/>
  <c r="P20" i="17"/>
  <c r="R20" i="17"/>
  <c r="S20" i="17"/>
  <c r="J21" i="17"/>
  <c r="M21" i="17"/>
  <c r="P21" i="17"/>
  <c r="R21" i="17"/>
  <c r="S21" i="17"/>
  <c r="J22" i="17"/>
  <c r="M22" i="17"/>
  <c r="P22" i="17"/>
  <c r="R22" i="17"/>
  <c r="S22" i="17"/>
  <c r="AB19" i="17"/>
  <c r="Y19" i="17"/>
  <c r="P10" i="8"/>
  <c r="J14" i="17"/>
  <c r="M14" i="17"/>
  <c r="P14" i="17"/>
  <c r="R14" i="17"/>
  <c r="S14" i="17"/>
  <c r="J15" i="17"/>
  <c r="M15" i="17"/>
  <c r="P15" i="17"/>
  <c r="R15" i="17"/>
  <c r="S15" i="17"/>
  <c r="J16" i="17"/>
  <c r="M16" i="17"/>
  <c r="P16" i="17"/>
  <c r="R16" i="17"/>
  <c r="S16" i="17"/>
  <c r="J17" i="17"/>
  <c r="M17" i="17"/>
  <c r="P17" i="17"/>
  <c r="R17" i="17"/>
  <c r="S17" i="17"/>
  <c r="AB14" i="17"/>
  <c r="Y14" i="17"/>
  <c r="P8" i="8"/>
  <c r="J9" i="17"/>
  <c r="M9" i="17"/>
  <c r="P9" i="17"/>
  <c r="R9" i="17"/>
  <c r="S9" i="17"/>
  <c r="J10" i="17"/>
  <c r="M10" i="17"/>
  <c r="P10" i="17"/>
  <c r="R10" i="17"/>
  <c r="S10" i="17"/>
  <c r="J11" i="17"/>
  <c r="M11" i="17"/>
  <c r="P11" i="17"/>
  <c r="R11" i="17"/>
  <c r="S11" i="17"/>
  <c r="J12" i="17"/>
  <c r="M12" i="17"/>
  <c r="P12" i="17"/>
  <c r="R12" i="17"/>
  <c r="S12" i="17"/>
  <c r="AB9" i="17"/>
  <c r="Y9" i="17"/>
  <c r="P6" i="8"/>
  <c r="J4" i="17"/>
  <c r="M4" i="17"/>
  <c r="P4" i="17"/>
  <c r="R4" i="17"/>
  <c r="S4" i="17"/>
  <c r="J5" i="17"/>
  <c r="M5" i="17"/>
  <c r="P5" i="17"/>
  <c r="R5" i="17"/>
  <c r="S5" i="17"/>
  <c r="J6" i="17"/>
  <c r="M6" i="17"/>
  <c r="P6" i="17"/>
  <c r="R6" i="17"/>
  <c r="S6" i="17"/>
  <c r="J7" i="17"/>
  <c r="M7" i="17"/>
  <c r="P7" i="17"/>
  <c r="R7" i="17"/>
  <c r="S7" i="17"/>
  <c r="AB4" i="17"/>
  <c r="Y4" i="17"/>
  <c r="P4" i="8"/>
  <c r="L149" i="15"/>
  <c r="O149" i="15"/>
  <c r="R149" i="15"/>
  <c r="T149" i="15"/>
  <c r="U149" i="15"/>
  <c r="L150" i="15"/>
  <c r="O150" i="15"/>
  <c r="R150" i="15"/>
  <c r="T150" i="15"/>
  <c r="U150" i="15"/>
  <c r="L151" i="15"/>
  <c r="O151" i="15"/>
  <c r="R151" i="15"/>
  <c r="T151" i="15"/>
  <c r="U151" i="15"/>
  <c r="L152" i="15"/>
  <c r="O152" i="15"/>
  <c r="R152" i="15"/>
  <c r="T152" i="15"/>
  <c r="U152" i="15"/>
  <c r="AD149" i="15"/>
  <c r="AA149" i="15"/>
  <c r="N62" i="8"/>
  <c r="L144" i="15"/>
  <c r="O144" i="15"/>
  <c r="R144" i="15"/>
  <c r="T144" i="15"/>
  <c r="U144" i="15"/>
  <c r="L145" i="15"/>
  <c r="O145" i="15"/>
  <c r="R145" i="15"/>
  <c r="T145" i="15"/>
  <c r="U145" i="15"/>
  <c r="L146" i="15"/>
  <c r="O146" i="15"/>
  <c r="R146" i="15"/>
  <c r="T146" i="15"/>
  <c r="U146" i="15"/>
  <c r="L147" i="15"/>
  <c r="O147" i="15"/>
  <c r="R147" i="15"/>
  <c r="T147" i="15"/>
  <c r="U147" i="15"/>
  <c r="AD144" i="15"/>
  <c r="AA144" i="15"/>
  <c r="N60" i="8"/>
  <c r="L139" i="15"/>
  <c r="O139" i="15"/>
  <c r="R139" i="15"/>
  <c r="T139" i="15"/>
  <c r="U139" i="15"/>
  <c r="L140" i="15"/>
  <c r="O140" i="15"/>
  <c r="R140" i="15"/>
  <c r="T140" i="15"/>
  <c r="U140" i="15"/>
  <c r="L141" i="15"/>
  <c r="O141" i="15"/>
  <c r="R141" i="15"/>
  <c r="T141" i="15"/>
  <c r="U141" i="15"/>
  <c r="L142" i="15"/>
  <c r="O142" i="15"/>
  <c r="R142" i="15"/>
  <c r="T142" i="15"/>
  <c r="U142" i="15"/>
  <c r="AD139" i="15"/>
  <c r="AA139" i="15"/>
  <c r="N58" i="8"/>
  <c r="L134" i="15"/>
  <c r="O134" i="15"/>
  <c r="R134" i="15"/>
  <c r="T134" i="15"/>
  <c r="U134" i="15"/>
  <c r="L135" i="15"/>
  <c r="O135" i="15"/>
  <c r="R135" i="15"/>
  <c r="T135" i="15"/>
  <c r="U135" i="15"/>
  <c r="L136" i="15"/>
  <c r="O136" i="15"/>
  <c r="R136" i="15"/>
  <c r="T136" i="15"/>
  <c r="U136" i="15"/>
  <c r="L137" i="15"/>
  <c r="O137" i="15"/>
  <c r="R137" i="15"/>
  <c r="T137" i="15"/>
  <c r="U137" i="15"/>
  <c r="AD134" i="15"/>
  <c r="AA134" i="15"/>
  <c r="N56" i="8"/>
  <c r="L129" i="15"/>
  <c r="O129" i="15"/>
  <c r="R129" i="15"/>
  <c r="T129" i="15"/>
  <c r="U129" i="15"/>
  <c r="L130" i="15"/>
  <c r="O130" i="15"/>
  <c r="R130" i="15"/>
  <c r="T130" i="15"/>
  <c r="U130" i="15"/>
  <c r="L131" i="15"/>
  <c r="O131" i="15"/>
  <c r="R131" i="15"/>
  <c r="T131" i="15"/>
  <c r="U131" i="15"/>
  <c r="L132" i="15"/>
  <c r="O132" i="15"/>
  <c r="R132" i="15"/>
  <c r="T132" i="15"/>
  <c r="U132" i="15"/>
  <c r="AD129" i="15"/>
  <c r="AA129" i="15"/>
  <c r="N54" i="8"/>
  <c r="L124" i="15"/>
  <c r="O124" i="15"/>
  <c r="R124" i="15"/>
  <c r="T124" i="15"/>
  <c r="U124" i="15"/>
  <c r="L125" i="15"/>
  <c r="O125" i="15"/>
  <c r="R125" i="15"/>
  <c r="T125" i="15"/>
  <c r="U125" i="15"/>
  <c r="L126" i="15"/>
  <c r="O126" i="15"/>
  <c r="R126" i="15"/>
  <c r="T126" i="15"/>
  <c r="U126" i="15"/>
  <c r="L127" i="15"/>
  <c r="O127" i="15"/>
  <c r="R127" i="15"/>
  <c r="T127" i="15"/>
  <c r="U127" i="15"/>
  <c r="AD124" i="15"/>
  <c r="AA124" i="15"/>
  <c r="N52" i="8"/>
  <c r="L119" i="15"/>
  <c r="O119" i="15"/>
  <c r="R119" i="15"/>
  <c r="T119" i="15"/>
  <c r="U119" i="15"/>
  <c r="L120" i="15"/>
  <c r="O120" i="15"/>
  <c r="R120" i="15"/>
  <c r="T120" i="15"/>
  <c r="U120" i="15"/>
  <c r="L121" i="15"/>
  <c r="O121" i="15"/>
  <c r="R121" i="15"/>
  <c r="T121" i="15"/>
  <c r="U121" i="15"/>
  <c r="L122" i="15"/>
  <c r="O122" i="15"/>
  <c r="R122" i="15"/>
  <c r="T122" i="15"/>
  <c r="U122" i="15"/>
  <c r="AD119" i="15"/>
  <c r="AA119" i="15"/>
  <c r="N50" i="8"/>
  <c r="L114" i="15"/>
  <c r="O114" i="15"/>
  <c r="R114" i="15"/>
  <c r="T114" i="15"/>
  <c r="U114" i="15"/>
  <c r="L115" i="15"/>
  <c r="O115" i="15"/>
  <c r="R115" i="15"/>
  <c r="T115" i="15"/>
  <c r="U115" i="15"/>
  <c r="L116" i="15"/>
  <c r="O116" i="15"/>
  <c r="R116" i="15"/>
  <c r="T116" i="15"/>
  <c r="U116" i="15"/>
  <c r="L117" i="15"/>
  <c r="O117" i="15"/>
  <c r="R117" i="15"/>
  <c r="T117" i="15"/>
  <c r="U117" i="15"/>
  <c r="AD114" i="15"/>
  <c r="AA114" i="15"/>
  <c r="N48" i="8"/>
  <c r="L109" i="15"/>
  <c r="O109" i="15"/>
  <c r="R109" i="15"/>
  <c r="T109" i="15"/>
  <c r="U109" i="15"/>
  <c r="L110" i="15"/>
  <c r="O110" i="15"/>
  <c r="R110" i="15"/>
  <c r="T110" i="15"/>
  <c r="U110" i="15"/>
  <c r="L111" i="15"/>
  <c r="O111" i="15"/>
  <c r="R111" i="15"/>
  <c r="T111" i="15"/>
  <c r="U111" i="15"/>
  <c r="L112" i="15"/>
  <c r="O112" i="15"/>
  <c r="R112" i="15"/>
  <c r="T112" i="15"/>
  <c r="U112" i="15"/>
  <c r="AD109" i="15"/>
  <c r="AA109" i="15"/>
  <c r="N46" i="8"/>
  <c r="L104" i="15"/>
  <c r="O104" i="15"/>
  <c r="R104" i="15"/>
  <c r="T104" i="15"/>
  <c r="U104" i="15"/>
  <c r="L105" i="15"/>
  <c r="O105" i="15"/>
  <c r="R105" i="15"/>
  <c r="T105" i="15"/>
  <c r="U105" i="15"/>
  <c r="L106" i="15"/>
  <c r="O106" i="15"/>
  <c r="R106" i="15"/>
  <c r="T106" i="15"/>
  <c r="U106" i="15"/>
  <c r="L107" i="15"/>
  <c r="O107" i="15"/>
  <c r="R107" i="15"/>
  <c r="T107" i="15"/>
  <c r="U107" i="15"/>
  <c r="AD104" i="15"/>
  <c r="AA104" i="15"/>
  <c r="N44" i="8"/>
  <c r="L99" i="15"/>
  <c r="O99" i="15"/>
  <c r="R99" i="15"/>
  <c r="T99" i="15"/>
  <c r="U99" i="15"/>
  <c r="L100" i="15"/>
  <c r="O100" i="15"/>
  <c r="R100" i="15"/>
  <c r="T100" i="15"/>
  <c r="U100" i="15"/>
  <c r="L101" i="15"/>
  <c r="O101" i="15"/>
  <c r="R101" i="15"/>
  <c r="T101" i="15"/>
  <c r="U101" i="15"/>
  <c r="L102" i="15"/>
  <c r="O102" i="15"/>
  <c r="R102" i="15"/>
  <c r="T102" i="15"/>
  <c r="U102" i="15"/>
  <c r="AD99" i="15"/>
  <c r="AA99" i="15"/>
  <c r="N42" i="8"/>
  <c r="L94" i="15"/>
  <c r="O94" i="15"/>
  <c r="R94" i="15"/>
  <c r="T94" i="15"/>
  <c r="U94" i="15"/>
  <c r="L95" i="15"/>
  <c r="O95" i="15"/>
  <c r="R95" i="15"/>
  <c r="T95" i="15"/>
  <c r="U95" i="15"/>
  <c r="L96" i="15"/>
  <c r="O96" i="15"/>
  <c r="R96" i="15"/>
  <c r="T96" i="15"/>
  <c r="U96" i="15"/>
  <c r="L97" i="15"/>
  <c r="O97" i="15"/>
  <c r="R97" i="15"/>
  <c r="T97" i="15"/>
  <c r="U97" i="15"/>
  <c r="AD94" i="15"/>
  <c r="AA94" i="15"/>
  <c r="N40" i="8"/>
  <c r="L89" i="15"/>
  <c r="O89" i="15"/>
  <c r="R89" i="15"/>
  <c r="T89" i="15"/>
  <c r="U89" i="15"/>
  <c r="L90" i="15"/>
  <c r="O90" i="15"/>
  <c r="R90" i="15"/>
  <c r="T90" i="15"/>
  <c r="U90" i="15"/>
  <c r="L91" i="15"/>
  <c r="O91" i="15"/>
  <c r="R91" i="15"/>
  <c r="T91" i="15"/>
  <c r="U91" i="15"/>
  <c r="L92" i="15"/>
  <c r="O92" i="15"/>
  <c r="R92" i="15"/>
  <c r="T92" i="15"/>
  <c r="U92" i="15"/>
  <c r="AD89" i="15"/>
  <c r="AA89" i="15"/>
  <c r="N38" i="8"/>
  <c r="L84" i="15"/>
  <c r="O84" i="15"/>
  <c r="R84" i="15"/>
  <c r="T84" i="15"/>
  <c r="U84" i="15"/>
  <c r="L85" i="15"/>
  <c r="O85" i="15"/>
  <c r="R85" i="15"/>
  <c r="T85" i="15"/>
  <c r="U85" i="15"/>
  <c r="L86" i="15"/>
  <c r="O86" i="15"/>
  <c r="R86" i="15"/>
  <c r="T86" i="15"/>
  <c r="U86" i="15"/>
  <c r="L87" i="15"/>
  <c r="O87" i="15"/>
  <c r="R87" i="15"/>
  <c r="T87" i="15"/>
  <c r="U87" i="15"/>
  <c r="AD84" i="15"/>
  <c r="AA84" i="15"/>
  <c r="N36" i="8"/>
  <c r="L79" i="15"/>
  <c r="O79" i="15"/>
  <c r="R79" i="15"/>
  <c r="T79" i="15"/>
  <c r="U79" i="15"/>
  <c r="L80" i="15"/>
  <c r="O80" i="15"/>
  <c r="R80" i="15"/>
  <c r="T80" i="15"/>
  <c r="U80" i="15"/>
  <c r="L81" i="15"/>
  <c r="O81" i="15"/>
  <c r="R81" i="15"/>
  <c r="T81" i="15"/>
  <c r="U81" i="15"/>
  <c r="L82" i="15"/>
  <c r="O82" i="15"/>
  <c r="R82" i="15"/>
  <c r="T82" i="15"/>
  <c r="U82" i="15"/>
  <c r="AD79" i="15"/>
  <c r="AA79" i="15"/>
  <c r="N34" i="8"/>
  <c r="L74" i="15"/>
  <c r="O74" i="15"/>
  <c r="R74" i="15"/>
  <c r="T74" i="15"/>
  <c r="U74" i="15"/>
  <c r="L75" i="15"/>
  <c r="O75" i="15"/>
  <c r="R75" i="15"/>
  <c r="T75" i="15"/>
  <c r="U75" i="15"/>
  <c r="L76" i="15"/>
  <c r="O76" i="15"/>
  <c r="R76" i="15"/>
  <c r="T76" i="15"/>
  <c r="U76" i="15"/>
  <c r="L77" i="15"/>
  <c r="O77" i="15"/>
  <c r="R77" i="15"/>
  <c r="T77" i="15"/>
  <c r="U77" i="15"/>
  <c r="AD74" i="15"/>
  <c r="AA74" i="15"/>
  <c r="N32" i="8"/>
  <c r="L69" i="15"/>
  <c r="O69" i="15"/>
  <c r="R69" i="15"/>
  <c r="T69" i="15"/>
  <c r="U69" i="15"/>
  <c r="L70" i="15"/>
  <c r="O70" i="15"/>
  <c r="R70" i="15"/>
  <c r="T70" i="15"/>
  <c r="U70" i="15"/>
  <c r="L71" i="15"/>
  <c r="O71" i="15"/>
  <c r="R71" i="15"/>
  <c r="T71" i="15"/>
  <c r="U71" i="15"/>
  <c r="L72" i="15"/>
  <c r="O72" i="15"/>
  <c r="R72" i="15"/>
  <c r="T72" i="15"/>
  <c r="U72" i="15"/>
  <c r="AD69" i="15"/>
  <c r="AA69" i="15"/>
  <c r="N30" i="8"/>
  <c r="L64" i="15"/>
  <c r="O64" i="15"/>
  <c r="R64" i="15"/>
  <c r="T64" i="15"/>
  <c r="U64" i="15"/>
  <c r="L65" i="15"/>
  <c r="O65" i="15"/>
  <c r="R65" i="15"/>
  <c r="T65" i="15"/>
  <c r="U65" i="15"/>
  <c r="L66" i="15"/>
  <c r="O66" i="15"/>
  <c r="R66" i="15"/>
  <c r="T66" i="15"/>
  <c r="U66" i="15"/>
  <c r="L67" i="15"/>
  <c r="O67" i="15"/>
  <c r="R67" i="15"/>
  <c r="T67" i="15"/>
  <c r="U67" i="15"/>
  <c r="AD64" i="15"/>
  <c r="AA64" i="15"/>
  <c r="N28" i="8"/>
  <c r="L59" i="15"/>
  <c r="O59" i="15"/>
  <c r="R59" i="15"/>
  <c r="T59" i="15"/>
  <c r="U59" i="15"/>
  <c r="L60" i="15"/>
  <c r="O60" i="15"/>
  <c r="R60" i="15"/>
  <c r="T60" i="15"/>
  <c r="U60" i="15"/>
  <c r="L61" i="15"/>
  <c r="O61" i="15"/>
  <c r="R61" i="15"/>
  <c r="T61" i="15"/>
  <c r="U61" i="15"/>
  <c r="L62" i="15"/>
  <c r="O62" i="15"/>
  <c r="R62" i="15"/>
  <c r="T62" i="15"/>
  <c r="U62" i="15"/>
  <c r="AD59" i="15"/>
  <c r="AA59" i="15"/>
  <c r="N26" i="8"/>
  <c r="L54" i="15"/>
  <c r="O54" i="15"/>
  <c r="R54" i="15"/>
  <c r="T54" i="15"/>
  <c r="U54" i="15"/>
  <c r="L55" i="15"/>
  <c r="O55" i="15"/>
  <c r="R55" i="15"/>
  <c r="T55" i="15"/>
  <c r="U55" i="15"/>
  <c r="L56" i="15"/>
  <c r="O56" i="15"/>
  <c r="R56" i="15"/>
  <c r="T56" i="15"/>
  <c r="U56" i="15"/>
  <c r="L57" i="15"/>
  <c r="O57" i="15"/>
  <c r="R57" i="15"/>
  <c r="T57" i="15"/>
  <c r="U57" i="15"/>
  <c r="AD54" i="15"/>
  <c r="AA54" i="15"/>
  <c r="N24" i="8"/>
  <c r="L49" i="15"/>
  <c r="O49" i="15"/>
  <c r="R49" i="15"/>
  <c r="T49" i="15"/>
  <c r="U49" i="15"/>
  <c r="L50" i="15"/>
  <c r="O50" i="15"/>
  <c r="R50" i="15"/>
  <c r="T50" i="15"/>
  <c r="U50" i="15"/>
  <c r="L51" i="15"/>
  <c r="O51" i="15"/>
  <c r="R51" i="15"/>
  <c r="T51" i="15"/>
  <c r="U51" i="15"/>
  <c r="L52" i="15"/>
  <c r="O52" i="15"/>
  <c r="R52" i="15"/>
  <c r="T52" i="15"/>
  <c r="U52" i="15"/>
  <c r="AD49" i="15"/>
  <c r="AA49" i="15"/>
  <c r="N22" i="8"/>
  <c r="L44" i="15"/>
  <c r="O44" i="15"/>
  <c r="R44" i="15"/>
  <c r="T44" i="15"/>
  <c r="U44" i="15"/>
  <c r="L45" i="15"/>
  <c r="O45" i="15"/>
  <c r="R45" i="15"/>
  <c r="T45" i="15"/>
  <c r="U45" i="15"/>
  <c r="L46" i="15"/>
  <c r="O46" i="15"/>
  <c r="R46" i="15"/>
  <c r="T46" i="15"/>
  <c r="U46" i="15"/>
  <c r="L47" i="15"/>
  <c r="O47" i="15"/>
  <c r="R47" i="15"/>
  <c r="T47" i="15"/>
  <c r="U47" i="15"/>
  <c r="AD44" i="15"/>
  <c r="AA44" i="15"/>
  <c r="N20" i="8"/>
  <c r="L39" i="15"/>
  <c r="O39" i="15"/>
  <c r="R39" i="15"/>
  <c r="T39" i="15"/>
  <c r="U39" i="15"/>
  <c r="L40" i="15"/>
  <c r="O40" i="15"/>
  <c r="R40" i="15"/>
  <c r="T40" i="15"/>
  <c r="U40" i="15"/>
  <c r="L41" i="15"/>
  <c r="O41" i="15"/>
  <c r="R41" i="15"/>
  <c r="T41" i="15"/>
  <c r="U41" i="15"/>
  <c r="L42" i="15"/>
  <c r="O42" i="15"/>
  <c r="R42" i="15"/>
  <c r="T42" i="15"/>
  <c r="U42" i="15"/>
  <c r="AD39" i="15"/>
  <c r="AA39" i="15"/>
  <c r="N18" i="8"/>
  <c r="L34" i="15"/>
  <c r="O34" i="15"/>
  <c r="R34" i="15"/>
  <c r="T34" i="15"/>
  <c r="U34" i="15"/>
  <c r="L35" i="15"/>
  <c r="O35" i="15"/>
  <c r="R35" i="15"/>
  <c r="T35" i="15"/>
  <c r="U35" i="15"/>
  <c r="L36" i="15"/>
  <c r="O36" i="15"/>
  <c r="R36" i="15"/>
  <c r="T36" i="15"/>
  <c r="U36" i="15"/>
  <c r="L37" i="15"/>
  <c r="O37" i="15"/>
  <c r="R37" i="15"/>
  <c r="T37" i="15"/>
  <c r="U37" i="15"/>
  <c r="AD34" i="15"/>
  <c r="AA34" i="15"/>
  <c r="N16" i="8"/>
  <c r="L29" i="15"/>
  <c r="O29" i="15"/>
  <c r="R29" i="15"/>
  <c r="T29" i="15"/>
  <c r="U29" i="15"/>
  <c r="L30" i="15"/>
  <c r="O30" i="15"/>
  <c r="R30" i="15"/>
  <c r="T30" i="15"/>
  <c r="U30" i="15"/>
  <c r="L31" i="15"/>
  <c r="O31" i="15"/>
  <c r="R31" i="15"/>
  <c r="T31" i="15"/>
  <c r="U31" i="15"/>
  <c r="L32" i="15"/>
  <c r="O32" i="15"/>
  <c r="R32" i="15"/>
  <c r="T32" i="15"/>
  <c r="U32" i="15"/>
  <c r="AD29" i="15"/>
  <c r="AA29" i="15"/>
  <c r="N14" i="8"/>
  <c r="L24" i="15"/>
  <c r="O24" i="15"/>
  <c r="R24" i="15"/>
  <c r="T24" i="15"/>
  <c r="U24" i="15"/>
  <c r="L25" i="15"/>
  <c r="O25" i="15"/>
  <c r="R25" i="15"/>
  <c r="T25" i="15"/>
  <c r="U25" i="15"/>
  <c r="L26" i="15"/>
  <c r="O26" i="15"/>
  <c r="R26" i="15"/>
  <c r="T26" i="15"/>
  <c r="U26" i="15"/>
  <c r="L27" i="15"/>
  <c r="O27" i="15"/>
  <c r="R27" i="15"/>
  <c r="T27" i="15"/>
  <c r="U27" i="15"/>
  <c r="AD24" i="15"/>
  <c r="AA24" i="15"/>
  <c r="N12" i="8"/>
  <c r="L19" i="15"/>
  <c r="O19" i="15"/>
  <c r="R19" i="15"/>
  <c r="T19" i="15"/>
  <c r="U19" i="15"/>
  <c r="L20" i="15"/>
  <c r="O20" i="15"/>
  <c r="R20" i="15"/>
  <c r="T20" i="15"/>
  <c r="U20" i="15"/>
  <c r="L21" i="15"/>
  <c r="O21" i="15"/>
  <c r="R21" i="15"/>
  <c r="T21" i="15"/>
  <c r="U21" i="15"/>
  <c r="L22" i="15"/>
  <c r="O22" i="15"/>
  <c r="R22" i="15"/>
  <c r="T22" i="15"/>
  <c r="U22" i="15"/>
  <c r="AD19" i="15"/>
  <c r="AA19" i="15"/>
  <c r="N10" i="8"/>
  <c r="L14" i="15"/>
  <c r="O14" i="15"/>
  <c r="R14" i="15"/>
  <c r="T14" i="15"/>
  <c r="U14" i="15"/>
  <c r="L15" i="15"/>
  <c r="O15" i="15"/>
  <c r="R15" i="15"/>
  <c r="T15" i="15"/>
  <c r="U15" i="15"/>
  <c r="L16" i="15"/>
  <c r="O16" i="15"/>
  <c r="R16" i="15"/>
  <c r="T16" i="15"/>
  <c r="U16" i="15"/>
  <c r="L17" i="15"/>
  <c r="O17" i="15"/>
  <c r="R17" i="15"/>
  <c r="T17" i="15"/>
  <c r="U17" i="15"/>
  <c r="AD14" i="15"/>
  <c r="AA14" i="15"/>
  <c r="N8" i="8"/>
  <c r="L9" i="15"/>
  <c r="O9" i="15"/>
  <c r="R9" i="15"/>
  <c r="T9" i="15"/>
  <c r="U9" i="15"/>
  <c r="L10" i="15"/>
  <c r="O10" i="15"/>
  <c r="R10" i="15"/>
  <c r="T10" i="15"/>
  <c r="U10" i="15"/>
  <c r="L11" i="15"/>
  <c r="O11" i="15"/>
  <c r="R11" i="15"/>
  <c r="T11" i="15"/>
  <c r="U11" i="15"/>
  <c r="L12" i="15"/>
  <c r="O12" i="15"/>
  <c r="R12" i="15"/>
  <c r="T12" i="15"/>
  <c r="U12" i="15"/>
  <c r="AD9" i="15"/>
  <c r="AA9" i="15"/>
  <c r="N6" i="8"/>
  <c r="L4" i="15"/>
  <c r="O4" i="15"/>
  <c r="R4" i="15"/>
  <c r="T4" i="15"/>
  <c r="U4" i="15"/>
  <c r="L5" i="15"/>
  <c r="O5" i="15"/>
  <c r="R5" i="15"/>
  <c r="T5" i="15"/>
  <c r="U5" i="15"/>
  <c r="L6" i="15"/>
  <c r="O6" i="15"/>
  <c r="R6" i="15"/>
  <c r="T6" i="15"/>
  <c r="U6" i="15"/>
  <c r="L7" i="15"/>
  <c r="O7" i="15"/>
  <c r="R7" i="15"/>
  <c r="T7" i="15"/>
  <c r="U7" i="15"/>
  <c r="AD4" i="15"/>
  <c r="AA4" i="15"/>
  <c r="N4" i="8"/>
  <c r="L149" i="13"/>
  <c r="O149" i="13"/>
  <c r="R149" i="13"/>
  <c r="T149" i="13"/>
  <c r="U149" i="13"/>
  <c r="L150" i="13"/>
  <c r="O150" i="13"/>
  <c r="R150" i="13"/>
  <c r="T150" i="13"/>
  <c r="U150" i="13"/>
  <c r="L151" i="13"/>
  <c r="O151" i="13"/>
  <c r="R151" i="13"/>
  <c r="T151" i="13"/>
  <c r="U151" i="13"/>
  <c r="L152" i="13"/>
  <c r="O152" i="13"/>
  <c r="R152" i="13"/>
  <c r="T152" i="13"/>
  <c r="U152" i="13"/>
  <c r="AD149" i="13"/>
  <c r="AA149" i="13"/>
  <c r="K62" i="8"/>
  <c r="L144" i="13"/>
  <c r="O144" i="13"/>
  <c r="R144" i="13"/>
  <c r="T144" i="13"/>
  <c r="U144" i="13"/>
  <c r="L145" i="13"/>
  <c r="O145" i="13"/>
  <c r="R145" i="13"/>
  <c r="T145" i="13"/>
  <c r="U145" i="13"/>
  <c r="L146" i="13"/>
  <c r="O146" i="13"/>
  <c r="R146" i="13"/>
  <c r="T146" i="13"/>
  <c r="U146" i="13"/>
  <c r="L147" i="13"/>
  <c r="O147" i="13"/>
  <c r="R147" i="13"/>
  <c r="T147" i="13"/>
  <c r="U147" i="13"/>
  <c r="AD144" i="13"/>
  <c r="AA144" i="13"/>
  <c r="K60" i="8"/>
  <c r="L139" i="13"/>
  <c r="O139" i="13"/>
  <c r="R139" i="13"/>
  <c r="T139" i="13"/>
  <c r="U139" i="13"/>
  <c r="L140" i="13"/>
  <c r="O140" i="13"/>
  <c r="R140" i="13"/>
  <c r="T140" i="13"/>
  <c r="U140" i="13"/>
  <c r="L141" i="13"/>
  <c r="O141" i="13"/>
  <c r="R141" i="13"/>
  <c r="T141" i="13"/>
  <c r="U141" i="13"/>
  <c r="L142" i="13"/>
  <c r="O142" i="13"/>
  <c r="R142" i="13"/>
  <c r="T142" i="13"/>
  <c r="U142" i="13"/>
  <c r="AD139" i="13"/>
  <c r="AA139" i="13"/>
  <c r="K58" i="8"/>
  <c r="L134" i="13"/>
  <c r="O134" i="13"/>
  <c r="R134" i="13"/>
  <c r="T134" i="13"/>
  <c r="U134" i="13"/>
  <c r="L135" i="13"/>
  <c r="O135" i="13"/>
  <c r="R135" i="13"/>
  <c r="T135" i="13"/>
  <c r="U135" i="13"/>
  <c r="L136" i="13"/>
  <c r="O136" i="13"/>
  <c r="R136" i="13"/>
  <c r="T136" i="13"/>
  <c r="U136" i="13"/>
  <c r="L137" i="13"/>
  <c r="O137" i="13"/>
  <c r="R137" i="13"/>
  <c r="T137" i="13"/>
  <c r="U137" i="13"/>
  <c r="AD134" i="13"/>
  <c r="AA134" i="13"/>
  <c r="K56" i="8"/>
  <c r="L129" i="13"/>
  <c r="O129" i="13"/>
  <c r="R129" i="13"/>
  <c r="T129" i="13"/>
  <c r="U129" i="13"/>
  <c r="L130" i="13"/>
  <c r="O130" i="13"/>
  <c r="R130" i="13"/>
  <c r="T130" i="13"/>
  <c r="U130" i="13"/>
  <c r="L131" i="13"/>
  <c r="O131" i="13"/>
  <c r="R131" i="13"/>
  <c r="T131" i="13"/>
  <c r="U131" i="13"/>
  <c r="L132" i="13"/>
  <c r="O132" i="13"/>
  <c r="R132" i="13"/>
  <c r="T132" i="13"/>
  <c r="U132" i="13"/>
  <c r="AD129" i="13"/>
  <c r="AA129" i="13"/>
  <c r="K54" i="8"/>
  <c r="L124" i="13"/>
  <c r="O124" i="13"/>
  <c r="R124" i="13"/>
  <c r="T124" i="13"/>
  <c r="U124" i="13"/>
  <c r="L125" i="13"/>
  <c r="O125" i="13"/>
  <c r="R125" i="13"/>
  <c r="T125" i="13"/>
  <c r="U125" i="13"/>
  <c r="L126" i="13"/>
  <c r="O126" i="13"/>
  <c r="R126" i="13"/>
  <c r="T126" i="13"/>
  <c r="U126" i="13"/>
  <c r="L127" i="13"/>
  <c r="O127" i="13"/>
  <c r="R127" i="13"/>
  <c r="T127" i="13"/>
  <c r="U127" i="13"/>
  <c r="AD124" i="13"/>
  <c r="AA124" i="13"/>
  <c r="K52" i="8"/>
  <c r="L119" i="13"/>
  <c r="O119" i="13"/>
  <c r="R119" i="13"/>
  <c r="T119" i="13"/>
  <c r="U119" i="13"/>
  <c r="L120" i="13"/>
  <c r="O120" i="13"/>
  <c r="R120" i="13"/>
  <c r="T120" i="13"/>
  <c r="U120" i="13"/>
  <c r="L121" i="13"/>
  <c r="O121" i="13"/>
  <c r="R121" i="13"/>
  <c r="T121" i="13"/>
  <c r="U121" i="13"/>
  <c r="L122" i="13"/>
  <c r="O122" i="13"/>
  <c r="R122" i="13"/>
  <c r="T122" i="13"/>
  <c r="U122" i="13"/>
  <c r="AD119" i="13"/>
  <c r="AA119" i="13"/>
  <c r="K50" i="8"/>
  <c r="L114" i="13"/>
  <c r="O114" i="13"/>
  <c r="R114" i="13"/>
  <c r="T114" i="13"/>
  <c r="U114" i="13"/>
  <c r="L115" i="13"/>
  <c r="O115" i="13"/>
  <c r="R115" i="13"/>
  <c r="T115" i="13"/>
  <c r="U115" i="13"/>
  <c r="L116" i="13"/>
  <c r="O116" i="13"/>
  <c r="R116" i="13"/>
  <c r="T116" i="13"/>
  <c r="U116" i="13"/>
  <c r="L117" i="13"/>
  <c r="O117" i="13"/>
  <c r="R117" i="13"/>
  <c r="T117" i="13"/>
  <c r="U117" i="13"/>
  <c r="AD114" i="13"/>
  <c r="AA114" i="13"/>
  <c r="K48" i="8"/>
  <c r="L109" i="13"/>
  <c r="O109" i="13"/>
  <c r="R109" i="13"/>
  <c r="T109" i="13"/>
  <c r="U109" i="13"/>
  <c r="L110" i="13"/>
  <c r="O110" i="13"/>
  <c r="R110" i="13"/>
  <c r="T110" i="13"/>
  <c r="U110" i="13"/>
  <c r="L111" i="13"/>
  <c r="O111" i="13"/>
  <c r="R111" i="13"/>
  <c r="T111" i="13"/>
  <c r="U111" i="13"/>
  <c r="L112" i="13"/>
  <c r="O112" i="13"/>
  <c r="R112" i="13"/>
  <c r="T112" i="13"/>
  <c r="U112" i="13"/>
  <c r="AD109" i="13"/>
  <c r="AA109" i="13"/>
  <c r="K46" i="8"/>
  <c r="L104" i="13"/>
  <c r="O104" i="13"/>
  <c r="R104" i="13"/>
  <c r="T104" i="13"/>
  <c r="U104" i="13"/>
  <c r="L105" i="13"/>
  <c r="O105" i="13"/>
  <c r="R105" i="13"/>
  <c r="T105" i="13"/>
  <c r="U105" i="13"/>
  <c r="L106" i="13"/>
  <c r="O106" i="13"/>
  <c r="R106" i="13"/>
  <c r="T106" i="13"/>
  <c r="U106" i="13"/>
  <c r="L107" i="13"/>
  <c r="O107" i="13"/>
  <c r="R107" i="13"/>
  <c r="T107" i="13"/>
  <c r="U107" i="13"/>
  <c r="AD104" i="13"/>
  <c r="AA104" i="13"/>
  <c r="K44" i="8"/>
  <c r="L99" i="13"/>
  <c r="O99" i="13"/>
  <c r="R99" i="13"/>
  <c r="T99" i="13"/>
  <c r="U99" i="13"/>
  <c r="L100" i="13"/>
  <c r="O100" i="13"/>
  <c r="R100" i="13"/>
  <c r="T100" i="13"/>
  <c r="U100" i="13"/>
  <c r="L101" i="13"/>
  <c r="O101" i="13"/>
  <c r="R101" i="13"/>
  <c r="T101" i="13"/>
  <c r="U101" i="13"/>
  <c r="L102" i="13"/>
  <c r="O102" i="13"/>
  <c r="R102" i="13"/>
  <c r="T102" i="13"/>
  <c r="U102" i="13"/>
  <c r="AD99" i="13"/>
  <c r="AA99" i="13"/>
  <c r="K42" i="8"/>
  <c r="L94" i="13"/>
  <c r="O94" i="13"/>
  <c r="R94" i="13"/>
  <c r="T94" i="13"/>
  <c r="U94" i="13"/>
  <c r="L95" i="13"/>
  <c r="O95" i="13"/>
  <c r="R95" i="13"/>
  <c r="T95" i="13"/>
  <c r="U95" i="13"/>
  <c r="L96" i="13"/>
  <c r="O96" i="13"/>
  <c r="R96" i="13"/>
  <c r="T96" i="13"/>
  <c r="U96" i="13"/>
  <c r="L97" i="13"/>
  <c r="O97" i="13"/>
  <c r="R97" i="13"/>
  <c r="T97" i="13"/>
  <c r="U97" i="13"/>
  <c r="AD94" i="13"/>
  <c r="AA94" i="13"/>
  <c r="K40" i="8"/>
  <c r="L89" i="13"/>
  <c r="O89" i="13"/>
  <c r="R89" i="13"/>
  <c r="T89" i="13"/>
  <c r="U89" i="13"/>
  <c r="L90" i="13"/>
  <c r="O90" i="13"/>
  <c r="R90" i="13"/>
  <c r="T90" i="13"/>
  <c r="U90" i="13"/>
  <c r="L91" i="13"/>
  <c r="O91" i="13"/>
  <c r="R91" i="13"/>
  <c r="T91" i="13"/>
  <c r="U91" i="13"/>
  <c r="L92" i="13"/>
  <c r="O92" i="13"/>
  <c r="R92" i="13"/>
  <c r="T92" i="13"/>
  <c r="U92" i="13"/>
  <c r="AD89" i="13"/>
  <c r="AA89" i="13"/>
  <c r="K38" i="8"/>
  <c r="L84" i="13"/>
  <c r="O84" i="13"/>
  <c r="R84" i="13"/>
  <c r="T84" i="13"/>
  <c r="U84" i="13"/>
  <c r="L85" i="13"/>
  <c r="O85" i="13"/>
  <c r="R85" i="13"/>
  <c r="T85" i="13"/>
  <c r="U85" i="13"/>
  <c r="L86" i="13"/>
  <c r="O86" i="13"/>
  <c r="R86" i="13"/>
  <c r="T86" i="13"/>
  <c r="U86" i="13"/>
  <c r="L87" i="13"/>
  <c r="O87" i="13"/>
  <c r="R87" i="13"/>
  <c r="T87" i="13"/>
  <c r="U87" i="13"/>
  <c r="AD84" i="13"/>
  <c r="AA84" i="13"/>
  <c r="K36" i="8"/>
  <c r="L79" i="13"/>
  <c r="O79" i="13"/>
  <c r="R79" i="13"/>
  <c r="T79" i="13"/>
  <c r="U79" i="13"/>
  <c r="L80" i="13"/>
  <c r="O80" i="13"/>
  <c r="R80" i="13"/>
  <c r="T80" i="13"/>
  <c r="U80" i="13"/>
  <c r="L81" i="13"/>
  <c r="O81" i="13"/>
  <c r="R81" i="13"/>
  <c r="T81" i="13"/>
  <c r="U81" i="13"/>
  <c r="L82" i="13"/>
  <c r="O82" i="13"/>
  <c r="R82" i="13"/>
  <c r="T82" i="13"/>
  <c r="U82" i="13"/>
  <c r="AD79" i="13"/>
  <c r="AA79" i="13"/>
  <c r="K34" i="8"/>
  <c r="L74" i="13"/>
  <c r="O74" i="13"/>
  <c r="R74" i="13"/>
  <c r="T74" i="13"/>
  <c r="U74" i="13"/>
  <c r="L75" i="13"/>
  <c r="O75" i="13"/>
  <c r="R75" i="13"/>
  <c r="T75" i="13"/>
  <c r="U75" i="13"/>
  <c r="L76" i="13"/>
  <c r="O76" i="13"/>
  <c r="R76" i="13"/>
  <c r="T76" i="13"/>
  <c r="U76" i="13"/>
  <c r="L77" i="13"/>
  <c r="O77" i="13"/>
  <c r="R77" i="13"/>
  <c r="T77" i="13"/>
  <c r="U77" i="13"/>
  <c r="AD74" i="13"/>
  <c r="AA74" i="13"/>
  <c r="K32" i="8"/>
  <c r="L69" i="13"/>
  <c r="O69" i="13"/>
  <c r="R69" i="13"/>
  <c r="T69" i="13"/>
  <c r="U69" i="13"/>
  <c r="L70" i="13"/>
  <c r="O70" i="13"/>
  <c r="R70" i="13"/>
  <c r="T70" i="13"/>
  <c r="U70" i="13"/>
  <c r="L71" i="13"/>
  <c r="O71" i="13"/>
  <c r="R71" i="13"/>
  <c r="T71" i="13"/>
  <c r="U71" i="13"/>
  <c r="L72" i="13"/>
  <c r="O72" i="13"/>
  <c r="R72" i="13"/>
  <c r="T72" i="13"/>
  <c r="U72" i="13"/>
  <c r="AD69" i="13"/>
  <c r="AA69" i="13"/>
  <c r="K30" i="8"/>
  <c r="L64" i="13"/>
  <c r="O64" i="13"/>
  <c r="R64" i="13"/>
  <c r="T64" i="13"/>
  <c r="U64" i="13"/>
  <c r="L65" i="13"/>
  <c r="O65" i="13"/>
  <c r="R65" i="13"/>
  <c r="T65" i="13"/>
  <c r="U65" i="13"/>
  <c r="L66" i="13"/>
  <c r="O66" i="13"/>
  <c r="R66" i="13"/>
  <c r="T66" i="13"/>
  <c r="U66" i="13"/>
  <c r="L67" i="13"/>
  <c r="O67" i="13"/>
  <c r="R67" i="13"/>
  <c r="T67" i="13"/>
  <c r="U67" i="13"/>
  <c r="AD64" i="13"/>
  <c r="AA64" i="13"/>
  <c r="K28" i="8"/>
  <c r="L59" i="13"/>
  <c r="O59" i="13"/>
  <c r="R59" i="13"/>
  <c r="T59" i="13"/>
  <c r="U59" i="13"/>
  <c r="L60" i="13"/>
  <c r="O60" i="13"/>
  <c r="R60" i="13"/>
  <c r="T60" i="13"/>
  <c r="U60" i="13"/>
  <c r="L61" i="13"/>
  <c r="O61" i="13"/>
  <c r="R61" i="13"/>
  <c r="T61" i="13"/>
  <c r="U61" i="13"/>
  <c r="L62" i="13"/>
  <c r="O62" i="13"/>
  <c r="R62" i="13"/>
  <c r="T62" i="13"/>
  <c r="U62" i="13"/>
  <c r="AD59" i="13"/>
  <c r="AA59" i="13"/>
  <c r="K26" i="8"/>
  <c r="L54" i="13"/>
  <c r="O54" i="13"/>
  <c r="R54" i="13"/>
  <c r="T54" i="13"/>
  <c r="U54" i="13"/>
  <c r="L55" i="13"/>
  <c r="O55" i="13"/>
  <c r="R55" i="13"/>
  <c r="T55" i="13"/>
  <c r="U55" i="13"/>
  <c r="L56" i="13"/>
  <c r="O56" i="13"/>
  <c r="R56" i="13"/>
  <c r="T56" i="13"/>
  <c r="U56" i="13"/>
  <c r="L57" i="13"/>
  <c r="O57" i="13"/>
  <c r="R57" i="13"/>
  <c r="T57" i="13"/>
  <c r="U57" i="13"/>
  <c r="AD54" i="13"/>
  <c r="AA54" i="13"/>
  <c r="K24" i="8"/>
  <c r="L49" i="13"/>
  <c r="O49" i="13"/>
  <c r="R49" i="13"/>
  <c r="T49" i="13"/>
  <c r="U49" i="13"/>
  <c r="L50" i="13"/>
  <c r="O50" i="13"/>
  <c r="R50" i="13"/>
  <c r="T50" i="13"/>
  <c r="U50" i="13"/>
  <c r="L51" i="13"/>
  <c r="O51" i="13"/>
  <c r="R51" i="13"/>
  <c r="T51" i="13"/>
  <c r="U51" i="13"/>
  <c r="L52" i="13"/>
  <c r="O52" i="13"/>
  <c r="R52" i="13"/>
  <c r="T52" i="13"/>
  <c r="U52" i="13"/>
  <c r="AD49" i="13"/>
  <c r="AA49" i="13"/>
  <c r="K22" i="8"/>
  <c r="L44" i="13"/>
  <c r="O44" i="13"/>
  <c r="R44" i="13"/>
  <c r="T44" i="13"/>
  <c r="U44" i="13"/>
  <c r="L45" i="13"/>
  <c r="O45" i="13"/>
  <c r="R45" i="13"/>
  <c r="T45" i="13"/>
  <c r="U45" i="13"/>
  <c r="L46" i="13"/>
  <c r="O46" i="13"/>
  <c r="R46" i="13"/>
  <c r="T46" i="13"/>
  <c r="U46" i="13"/>
  <c r="L47" i="13"/>
  <c r="O47" i="13"/>
  <c r="R47" i="13"/>
  <c r="T47" i="13"/>
  <c r="U47" i="13"/>
  <c r="AD44" i="13"/>
  <c r="AA44" i="13"/>
  <c r="K20" i="8"/>
  <c r="L39" i="13"/>
  <c r="O39" i="13"/>
  <c r="R39" i="13"/>
  <c r="T39" i="13"/>
  <c r="U39" i="13"/>
  <c r="L40" i="13"/>
  <c r="O40" i="13"/>
  <c r="R40" i="13"/>
  <c r="T40" i="13"/>
  <c r="U40" i="13"/>
  <c r="L41" i="13"/>
  <c r="O41" i="13"/>
  <c r="R41" i="13"/>
  <c r="T41" i="13"/>
  <c r="U41" i="13"/>
  <c r="L42" i="13"/>
  <c r="O42" i="13"/>
  <c r="R42" i="13"/>
  <c r="T42" i="13"/>
  <c r="U42" i="13"/>
  <c r="AD39" i="13"/>
  <c r="AA39" i="13"/>
  <c r="K18" i="8"/>
  <c r="L34" i="13"/>
  <c r="O34" i="13"/>
  <c r="R34" i="13"/>
  <c r="T34" i="13"/>
  <c r="U34" i="13"/>
  <c r="L35" i="13"/>
  <c r="O35" i="13"/>
  <c r="R35" i="13"/>
  <c r="T35" i="13"/>
  <c r="U35" i="13"/>
  <c r="L36" i="13"/>
  <c r="O36" i="13"/>
  <c r="R36" i="13"/>
  <c r="T36" i="13"/>
  <c r="U36" i="13"/>
  <c r="L37" i="13"/>
  <c r="O37" i="13"/>
  <c r="R37" i="13"/>
  <c r="T37" i="13"/>
  <c r="U37" i="13"/>
  <c r="AD34" i="13"/>
  <c r="AA34" i="13"/>
  <c r="K16" i="8"/>
  <c r="L29" i="13"/>
  <c r="O29" i="13"/>
  <c r="R29" i="13"/>
  <c r="T29" i="13"/>
  <c r="U29" i="13"/>
  <c r="L30" i="13"/>
  <c r="O30" i="13"/>
  <c r="R30" i="13"/>
  <c r="T30" i="13"/>
  <c r="U30" i="13"/>
  <c r="L31" i="13"/>
  <c r="O31" i="13"/>
  <c r="R31" i="13"/>
  <c r="T31" i="13"/>
  <c r="U31" i="13"/>
  <c r="L32" i="13"/>
  <c r="O32" i="13"/>
  <c r="R32" i="13"/>
  <c r="T32" i="13"/>
  <c r="U32" i="13"/>
  <c r="AD29" i="13"/>
  <c r="AA29" i="13"/>
  <c r="K14" i="8"/>
  <c r="L24" i="13"/>
  <c r="O24" i="13"/>
  <c r="R24" i="13"/>
  <c r="T24" i="13"/>
  <c r="U24" i="13"/>
  <c r="L25" i="13"/>
  <c r="O25" i="13"/>
  <c r="R25" i="13"/>
  <c r="T25" i="13"/>
  <c r="U25" i="13"/>
  <c r="L26" i="13"/>
  <c r="O26" i="13"/>
  <c r="R26" i="13"/>
  <c r="T26" i="13"/>
  <c r="U26" i="13"/>
  <c r="L27" i="13"/>
  <c r="O27" i="13"/>
  <c r="R27" i="13"/>
  <c r="T27" i="13"/>
  <c r="U27" i="13"/>
  <c r="AD24" i="13"/>
  <c r="AA24" i="13"/>
  <c r="K12" i="8"/>
  <c r="L19" i="13"/>
  <c r="O19" i="13"/>
  <c r="R19" i="13"/>
  <c r="T19" i="13"/>
  <c r="U19" i="13"/>
  <c r="L20" i="13"/>
  <c r="O20" i="13"/>
  <c r="R20" i="13"/>
  <c r="T20" i="13"/>
  <c r="U20" i="13"/>
  <c r="L21" i="13"/>
  <c r="O21" i="13"/>
  <c r="R21" i="13"/>
  <c r="T21" i="13"/>
  <c r="U21" i="13"/>
  <c r="L22" i="13"/>
  <c r="O22" i="13"/>
  <c r="R22" i="13"/>
  <c r="T22" i="13"/>
  <c r="U22" i="13"/>
  <c r="AD19" i="13"/>
  <c r="AA19" i="13"/>
  <c r="K10" i="8"/>
  <c r="L14" i="13"/>
  <c r="O14" i="13"/>
  <c r="R14" i="13"/>
  <c r="T14" i="13"/>
  <c r="U14" i="13"/>
  <c r="L15" i="13"/>
  <c r="O15" i="13"/>
  <c r="R15" i="13"/>
  <c r="T15" i="13"/>
  <c r="U15" i="13"/>
  <c r="L16" i="13"/>
  <c r="O16" i="13"/>
  <c r="R16" i="13"/>
  <c r="T16" i="13"/>
  <c r="U16" i="13"/>
  <c r="L17" i="13"/>
  <c r="O17" i="13"/>
  <c r="R17" i="13"/>
  <c r="T17" i="13"/>
  <c r="U17" i="13"/>
  <c r="AD14" i="13"/>
  <c r="AA14" i="13"/>
  <c r="K8" i="8"/>
  <c r="L9" i="13"/>
  <c r="O9" i="13"/>
  <c r="R9" i="13"/>
  <c r="T9" i="13"/>
  <c r="U9" i="13"/>
  <c r="L10" i="13"/>
  <c r="O10" i="13"/>
  <c r="R10" i="13"/>
  <c r="T10" i="13"/>
  <c r="U10" i="13"/>
  <c r="L11" i="13"/>
  <c r="O11" i="13"/>
  <c r="R11" i="13"/>
  <c r="T11" i="13"/>
  <c r="U11" i="13"/>
  <c r="L12" i="13"/>
  <c r="O12" i="13"/>
  <c r="R12" i="13"/>
  <c r="T12" i="13"/>
  <c r="U12" i="13"/>
  <c r="AD9" i="13"/>
  <c r="AA9" i="13"/>
  <c r="K6" i="8"/>
  <c r="L4" i="13"/>
  <c r="O4" i="13"/>
  <c r="R4" i="13"/>
  <c r="T4" i="13"/>
  <c r="U4" i="13"/>
  <c r="L5" i="13"/>
  <c r="O5" i="13"/>
  <c r="R5" i="13"/>
  <c r="T5" i="13"/>
  <c r="U5" i="13"/>
  <c r="L6" i="13"/>
  <c r="O6" i="13"/>
  <c r="R6" i="13"/>
  <c r="T6" i="13"/>
  <c r="U6" i="13"/>
  <c r="L7" i="13"/>
  <c r="O7" i="13"/>
  <c r="R7" i="13"/>
  <c r="T7" i="13"/>
  <c r="U7" i="13"/>
  <c r="AD4" i="13"/>
  <c r="AA4" i="13"/>
  <c r="K4" i="8"/>
  <c r="H149" i="11"/>
  <c r="K149" i="11"/>
  <c r="N149" i="11"/>
  <c r="P149" i="11"/>
  <c r="Q149" i="11"/>
  <c r="H150" i="11"/>
  <c r="K150" i="11"/>
  <c r="N150" i="11"/>
  <c r="P150" i="11"/>
  <c r="Q150" i="11"/>
  <c r="H151" i="11"/>
  <c r="K151" i="11"/>
  <c r="N151" i="11"/>
  <c r="P151" i="11"/>
  <c r="Q151" i="11"/>
  <c r="H152" i="11"/>
  <c r="K152" i="11"/>
  <c r="N152" i="11"/>
  <c r="P152" i="11"/>
  <c r="Q152" i="11"/>
  <c r="Z149" i="11"/>
  <c r="W149" i="11"/>
  <c r="H62" i="8"/>
  <c r="H144" i="11"/>
  <c r="K144" i="11"/>
  <c r="N144" i="11"/>
  <c r="P144" i="11"/>
  <c r="Q144" i="11"/>
  <c r="H145" i="11"/>
  <c r="K145" i="11"/>
  <c r="N145" i="11"/>
  <c r="P145" i="11"/>
  <c r="Q145" i="11"/>
  <c r="H146" i="11"/>
  <c r="K146" i="11"/>
  <c r="N146" i="11"/>
  <c r="P146" i="11"/>
  <c r="Q146" i="11"/>
  <c r="H147" i="11"/>
  <c r="K147" i="11"/>
  <c r="N147" i="11"/>
  <c r="P147" i="11"/>
  <c r="Q147" i="11"/>
  <c r="Z144" i="11"/>
  <c r="W144" i="11"/>
  <c r="H60" i="8"/>
  <c r="H139" i="11"/>
  <c r="K139" i="11"/>
  <c r="N139" i="11"/>
  <c r="P139" i="11"/>
  <c r="Q139" i="11"/>
  <c r="H140" i="11"/>
  <c r="K140" i="11"/>
  <c r="N140" i="11"/>
  <c r="P140" i="11"/>
  <c r="Q140" i="11"/>
  <c r="H141" i="11"/>
  <c r="K141" i="11"/>
  <c r="N141" i="11"/>
  <c r="P141" i="11"/>
  <c r="Q141" i="11"/>
  <c r="H142" i="11"/>
  <c r="K142" i="11"/>
  <c r="N142" i="11"/>
  <c r="P142" i="11"/>
  <c r="Q142" i="11"/>
  <c r="Z139" i="11"/>
  <c r="W139" i="11"/>
  <c r="H58" i="8"/>
  <c r="H134" i="11"/>
  <c r="K134" i="11"/>
  <c r="N134" i="11"/>
  <c r="P134" i="11"/>
  <c r="Q134" i="11"/>
  <c r="H135" i="11"/>
  <c r="K135" i="11"/>
  <c r="N135" i="11"/>
  <c r="P135" i="11"/>
  <c r="Q135" i="11"/>
  <c r="H136" i="11"/>
  <c r="K136" i="11"/>
  <c r="N136" i="11"/>
  <c r="P136" i="11"/>
  <c r="Q136" i="11"/>
  <c r="H137" i="11"/>
  <c r="K137" i="11"/>
  <c r="N137" i="11"/>
  <c r="P137" i="11"/>
  <c r="Q137" i="11"/>
  <c r="Z134" i="11"/>
  <c r="W134" i="11"/>
  <c r="H56" i="8"/>
  <c r="H129" i="11"/>
  <c r="K129" i="11"/>
  <c r="N129" i="11"/>
  <c r="P129" i="11"/>
  <c r="Q129" i="11"/>
  <c r="H130" i="11"/>
  <c r="K130" i="11"/>
  <c r="N130" i="11"/>
  <c r="P130" i="11"/>
  <c r="Q130" i="11"/>
  <c r="H131" i="11"/>
  <c r="K131" i="11"/>
  <c r="N131" i="11"/>
  <c r="P131" i="11"/>
  <c r="Q131" i="11"/>
  <c r="H132" i="11"/>
  <c r="K132" i="11"/>
  <c r="N132" i="11"/>
  <c r="P132" i="11"/>
  <c r="Q132" i="11"/>
  <c r="Z129" i="11"/>
  <c r="W129" i="11"/>
  <c r="H54" i="8"/>
  <c r="H124" i="11"/>
  <c r="K124" i="11"/>
  <c r="N124" i="11"/>
  <c r="P124" i="11"/>
  <c r="Q124" i="11"/>
  <c r="H125" i="11"/>
  <c r="K125" i="11"/>
  <c r="N125" i="11"/>
  <c r="P125" i="11"/>
  <c r="Q125" i="11"/>
  <c r="H126" i="11"/>
  <c r="K126" i="11"/>
  <c r="N126" i="11"/>
  <c r="P126" i="11"/>
  <c r="Q126" i="11"/>
  <c r="H127" i="11"/>
  <c r="K127" i="11"/>
  <c r="N127" i="11"/>
  <c r="P127" i="11"/>
  <c r="Q127" i="11"/>
  <c r="Z124" i="11"/>
  <c r="W124" i="11"/>
  <c r="H52" i="8"/>
  <c r="H119" i="11"/>
  <c r="K119" i="11"/>
  <c r="N119" i="11"/>
  <c r="P119" i="11"/>
  <c r="Q119" i="11"/>
  <c r="H120" i="11"/>
  <c r="K120" i="11"/>
  <c r="N120" i="11"/>
  <c r="P120" i="11"/>
  <c r="Q120" i="11"/>
  <c r="H121" i="11"/>
  <c r="K121" i="11"/>
  <c r="N121" i="11"/>
  <c r="P121" i="11"/>
  <c r="Q121" i="11"/>
  <c r="H122" i="11"/>
  <c r="K122" i="11"/>
  <c r="N122" i="11"/>
  <c r="P122" i="11"/>
  <c r="Q122" i="11"/>
  <c r="Z119" i="11"/>
  <c r="W119" i="11"/>
  <c r="H50" i="8"/>
  <c r="H114" i="11"/>
  <c r="K114" i="11"/>
  <c r="N114" i="11"/>
  <c r="P114" i="11"/>
  <c r="Q114" i="11"/>
  <c r="H115" i="11"/>
  <c r="K115" i="11"/>
  <c r="N115" i="11"/>
  <c r="P115" i="11"/>
  <c r="Q115" i="11"/>
  <c r="H116" i="11"/>
  <c r="K116" i="11"/>
  <c r="N116" i="11"/>
  <c r="P116" i="11"/>
  <c r="Q116" i="11"/>
  <c r="H117" i="11"/>
  <c r="K117" i="11"/>
  <c r="N117" i="11"/>
  <c r="P117" i="11"/>
  <c r="Q117" i="11"/>
  <c r="Z114" i="11"/>
  <c r="W114" i="11"/>
  <c r="H48" i="8"/>
  <c r="H109" i="11"/>
  <c r="K109" i="11"/>
  <c r="N109" i="11"/>
  <c r="P109" i="11"/>
  <c r="Q109" i="11"/>
  <c r="H110" i="11"/>
  <c r="K110" i="11"/>
  <c r="N110" i="11"/>
  <c r="P110" i="11"/>
  <c r="Q110" i="11"/>
  <c r="H111" i="11"/>
  <c r="K111" i="11"/>
  <c r="N111" i="11"/>
  <c r="P111" i="11"/>
  <c r="Q111" i="11"/>
  <c r="H112" i="11"/>
  <c r="K112" i="11"/>
  <c r="N112" i="11"/>
  <c r="P112" i="11"/>
  <c r="Q112" i="11"/>
  <c r="Z109" i="11"/>
  <c r="W109" i="11"/>
  <c r="H46" i="8"/>
  <c r="H104" i="11"/>
  <c r="K104" i="11"/>
  <c r="N104" i="11"/>
  <c r="P104" i="11"/>
  <c r="Q104" i="11"/>
  <c r="H105" i="11"/>
  <c r="K105" i="11"/>
  <c r="N105" i="11"/>
  <c r="P105" i="11"/>
  <c r="Q105" i="11"/>
  <c r="H106" i="11"/>
  <c r="K106" i="11"/>
  <c r="N106" i="11"/>
  <c r="P106" i="11"/>
  <c r="Q106" i="11"/>
  <c r="H107" i="11"/>
  <c r="K107" i="11"/>
  <c r="N107" i="11"/>
  <c r="P107" i="11"/>
  <c r="Q107" i="11"/>
  <c r="Z104" i="11"/>
  <c r="W104" i="11"/>
  <c r="H44" i="8"/>
  <c r="H99" i="11"/>
  <c r="K99" i="11"/>
  <c r="N99" i="11"/>
  <c r="P99" i="11"/>
  <c r="Q99" i="11"/>
  <c r="H100" i="11"/>
  <c r="K100" i="11"/>
  <c r="N100" i="11"/>
  <c r="P100" i="11"/>
  <c r="Q100" i="11"/>
  <c r="H101" i="11"/>
  <c r="K101" i="11"/>
  <c r="N101" i="11"/>
  <c r="P101" i="11"/>
  <c r="Q101" i="11"/>
  <c r="H102" i="11"/>
  <c r="K102" i="11"/>
  <c r="N102" i="11"/>
  <c r="P102" i="11"/>
  <c r="Q102" i="11"/>
  <c r="Z99" i="11"/>
  <c r="W99" i="11"/>
  <c r="H42" i="8"/>
  <c r="H94" i="11"/>
  <c r="K94" i="11"/>
  <c r="N94" i="11"/>
  <c r="P94" i="11"/>
  <c r="Q94" i="11"/>
  <c r="H95" i="11"/>
  <c r="K95" i="11"/>
  <c r="N95" i="11"/>
  <c r="P95" i="11"/>
  <c r="Q95" i="11"/>
  <c r="H96" i="11"/>
  <c r="K96" i="11"/>
  <c r="N96" i="11"/>
  <c r="P96" i="11"/>
  <c r="Q96" i="11"/>
  <c r="H97" i="11"/>
  <c r="K97" i="11"/>
  <c r="N97" i="11"/>
  <c r="P97" i="11"/>
  <c r="Q97" i="11"/>
  <c r="Z94" i="11"/>
  <c r="W94" i="11"/>
  <c r="H40" i="8"/>
  <c r="H89" i="11"/>
  <c r="K89" i="11"/>
  <c r="N89" i="11"/>
  <c r="P89" i="11"/>
  <c r="Q89" i="11"/>
  <c r="H90" i="11"/>
  <c r="K90" i="11"/>
  <c r="N90" i="11"/>
  <c r="P90" i="11"/>
  <c r="Q90" i="11"/>
  <c r="H91" i="11"/>
  <c r="K91" i="11"/>
  <c r="N91" i="11"/>
  <c r="P91" i="11"/>
  <c r="Q91" i="11"/>
  <c r="H92" i="11"/>
  <c r="K92" i="11"/>
  <c r="N92" i="11"/>
  <c r="P92" i="11"/>
  <c r="Q92" i="11"/>
  <c r="Z89" i="11"/>
  <c r="W89" i="11"/>
  <c r="H38" i="8"/>
  <c r="H84" i="11"/>
  <c r="K84" i="11"/>
  <c r="N84" i="11"/>
  <c r="P84" i="11"/>
  <c r="Q84" i="11"/>
  <c r="H85" i="11"/>
  <c r="K85" i="11"/>
  <c r="N85" i="11"/>
  <c r="P85" i="11"/>
  <c r="Q85" i="11"/>
  <c r="H86" i="11"/>
  <c r="K86" i="11"/>
  <c r="N86" i="11"/>
  <c r="P86" i="11"/>
  <c r="Q86" i="11"/>
  <c r="H87" i="11"/>
  <c r="K87" i="11"/>
  <c r="N87" i="11"/>
  <c r="P87" i="11"/>
  <c r="Q87" i="11"/>
  <c r="Z84" i="11"/>
  <c r="W84" i="11"/>
  <c r="H36" i="8"/>
  <c r="H79" i="11"/>
  <c r="K79" i="11"/>
  <c r="N79" i="11"/>
  <c r="P79" i="11"/>
  <c r="Q79" i="11"/>
  <c r="H80" i="11"/>
  <c r="K80" i="11"/>
  <c r="N80" i="11"/>
  <c r="P80" i="11"/>
  <c r="Q80" i="11"/>
  <c r="H81" i="11"/>
  <c r="K81" i="11"/>
  <c r="N81" i="11"/>
  <c r="P81" i="11"/>
  <c r="Q81" i="11"/>
  <c r="H82" i="11"/>
  <c r="K82" i="11"/>
  <c r="N82" i="11"/>
  <c r="P82" i="11"/>
  <c r="Q82" i="11"/>
  <c r="Z79" i="11"/>
  <c r="W79" i="11"/>
  <c r="H34" i="8"/>
  <c r="H74" i="11"/>
  <c r="K74" i="11"/>
  <c r="N74" i="11"/>
  <c r="P74" i="11"/>
  <c r="Q74" i="11"/>
  <c r="H75" i="11"/>
  <c r="K75" i="11"/>
  <c r="N75" i="11"/>
  <c r="P75" i="11"/>
  <c r="Q75" i="11"/>
  <c r="H76" i="11"/>
  <c r="K76" i="11"/>
  <c r="N76" i="11"/>
  <c r="P76" i="11"/>
  <c r="Q76" i="11"/>
  <c r="H77" i="11"/>
  <c r="K77" i="11"/>
  <c r="N77" i="11"/>
  <c r="P77" i="11"/>
  <c r="Q77" i="11"/>
  <c r="Z74" i="11"/>
  <c r="W74" i="11"/>
  <c r="H32" i="8"/>
  <c r="H69" i="11"/>
  <c r="K69" i="11"/>
  <c r="N69" i="11"/>
  <c r="P69" i="11"/>
  <c r="Q69" i="11"/>
  <c r="H70" i="11"/>
  <c r="K70" i="11"/>
  <c r="N70" i="11"/>
  <c r="P70" i="11"/>
  <c r="Q70" i="11"/>
  <c r="H71" i="11"/>
  <c r="K71" i="11"/>
  <c r="N71" i="11"/>
  <c r="P71" i="11"/>
  <c r="Q71" i="11"/>
  <c r="H72" i="11"/>
  <c r="K72" i="11"/>
  <c r="N72" i="11"/>
  <c r="P72" i="11"/>
  <c r="Q72" i="11"/>
  <c r="Z69" i="11"/>
  <c r="W69" i="11"/>
  <c r="H30" i="8"/>
  <c r="H64" i="11"/>
  <c r="K64" i="11"/>
  <c r="N64" i="11"/>
  <c r="P64" i="11"/>
  <c r="Q64" i="11"/>
  <c r="H65" i="11"/>
  <c r="K65" i="11"/>
  <c r="N65" i="11"/>
  <c r="P65" i="11"/>
  <c r="Q65" i="11"/>
  <c r="H66" i="11"/>
  <c r="K66" i="11"/>
  <c r="N66" i="11"/>
  <c r="P66" i="11"/>
  <c r="Q66" i="11"/>
  <c r="H67" i="11"/>
  <c r="K67" i="11"/>
  <c r="N67" i="11"/>
  <c r="P67" i="11"/>
  <c r="Q67" i="11"/>
  <c r="Z64" i="11"/>
  <c r="W64" i="11"/>
  <c r="H28" i="8"/>
  <c r="H59" i="11"/>
  <c r="K59" i="11"/>
  <c r="N59" i="11"/>
  <c r="P59" i="11"/>
  <c r="Q59" i="11"/>
  <c r="H60" i="11"/>
  <c r="K60" i="11"/>
  <c r="N60" i="11"/>
  <c r="P60" i="11"/>
  <c r="Q60" i="11"/>
  <c r="H61" i="11"/>
  <c r="K61" i="11"/>
  <c r="N61" i="11"/>
  <c r="P61" i="11"/>
  <c r="Q61" i="11"/>
  <c r="H62" i="11"/>
  <c r="K62" i="11"/>
  <c r="N62" i="11"/>
  <c r="P62" i="11"/>
  <c r="Q62" i="11"/>
  <c r="Z59" i="11"/>
  <c r="W59" i="11"/>
  <c r="H26" i="8"/>
  <c r="H54" i="11"/>
  <c r="K54" i="11"/>
  <c r="N54" i="11"/>
  <c r="P54" i="11"/>
  <c r="Q54" i="11"/>
  <c r="H55" i="11"/>
  <c r="K55" i="11"/>
  <c r="N55" i="11"/>
  <c r="P55" i="11"/>
  <c r="Q55" i="11"/>
  <c r="H56" i="11"/>
  <c r="K56" i="11"/>
  <c r="N56" i="11"/>
  <c r="P56" i="11"/>
  <c r="Q56" i="11"/>
  <c r="H57" i="11"/>
  <c r="K57" i="11"/>
  <c r="N57" i="11"/>
  <c r="P57" i="11"/>
  <c r="Q57" i="11"/>
  <c r="Z54" i="11"/>
  <c r="W54" i="11"/>
  <c r="H24" i="8"/>
  <c r="H49" i="11"/>
  <c r="K49" i="11"/>
  <c r="N49" i="11"/>
  <c r="P49" i="11"/>
  <c r="Q49" i="11"/>
  <c r="H50" i="11"/>
  <c r="K50" i="11"/>
  <c r="N50" i="11"/>
  <c r="P50" i="11"/>
  <c r="Q50" i="11"/>
  <c r="H51" i="11"/>
  <c r="K51" i="11"/>
  <c r="N51" i="11"/>
  <c r="P51" i="11"/>
  <c r="Q51" i="11"/>
  <c r="H52" i="11"/>
  <c r="K52" i="11"/>
  <c r="N52" i="11"/>
  <c r="P52" i="11"/>
  <c r="Q52" i="11"/>
  <c r="Z49" i="11"/>
  <c r="W49" i="11"/>
  <c r="H22" i="8"/>
  <c r="H44" i="11"/>
  <c r="K44" i="11"/>
  <c r="N44" i="11"/>
  <c r="P44" i="11"/>
  <c r="Q44" i="11"/>
  <c r="H45" i="11"/>
  <c r="K45" i="11"/>
  <c r="N45" i="11"/>
  <c r="P45" i="11"/>
  <c r="Q45" i="11"/>
  <c r="H46" i="11"/>
  <c r="K46" i="11"/>
  <c r="N46" i="11"/>
  <c r="P46" i="11"/>
  <c r="Q46" i="11"/>
  <c r="H47" i="11"/>
  <c r="K47" i="11"/>
  <c r="N47" i="11"/>
  <c r="P47" i="11"/>
  <c r="Q47" i="11"/>
  <c r="Z44" i="11"/>
  <c r="W44" i="11"/>
  <c r="H20" i="8"/>
  <c r="H39" i="11"/>
  <c r="K39" i="11"/>
  <c r="N39" i="11"/>
  <c r="P39" i="11"/>
  <c r="Q39" i="11"/>
  <c r="H40" i="11"/>
  <c r="K40" i="11"/>
  <c r="N40" i="11"/>
  <c r="P40" i="11"/>
  <c r="Q40" i="11"/>
  <c r="H41" i="11"/>
  <c r="K41" i="11"/>
  <c r="N41" i="11"/>
  <c r="P41" i="11"/>
  <c r="Q41" i="11"/>
  <c r="H42" i="11"/>
  <c r="K42" i="11"/>
  <c r="N42" i="11"/>
  <c r="P42" i="11"/>
  <c r="Q42" i="11"/>
  <c r="Z39" i="11"/>
  <c r="W39" i="11"/>
  <c r="H18" i="8"/>
  <c r="H34" i="11"/>
  <c r="K34" i="11"/>
  <c r="N34" i="11"/>
  <c r="P34" i="11"/>
  <c r="Q34" i="11"/>
  <c r="H35" i="11"/>
  <c r="K35" i="11"/>
  <c r="N35" i="11"/>
  <c r="P35" i="11"/>
  <c r="Q35" i="11"/>
  <c r="H36" i="11"/>
  <c r="K36" i="11"/>
  <c r="N36" i="11"/>
  <c r="P36" i="11"/>
  <c r="Q36" i="11"/>
  <c r="H37" i="11"/>
  <c r="K37" i="11"/>
  <c r="N37" i="11"/>
  <c r="P37" i="11"/>
  <c r="Q37" i="11"/>
  <c r="Z34" i="11"/>
  <c r="W34" i="11"/>
  <c r="H16" i="8"/>
  <c r="H29" i="11"/>
  <c r="K29" i="11"/>
  <c r="N29" i="11"/>
  <c r="P29" i="11"/>
  <c r="Q29" i="11"/>
  <c r="H30" i="11"/>
  <c r="K30" i="11"/>
  <c r="N30" i="11"/>
  <c r="P30" i="11"/>
  <c r="Q30" i="11"/>
  <c r="H31" i="11"/>
  <c r="K31" i="11"/>
  <c r="N31" i="11"/>
  <c r="P31" i="11"/>
  <c r="Q31" i="11"/>
  <c r="H32" i="11"/>
  <c r="K32" i="11"/>
  <c r="N32" i="11"/>
  <c r="P32" i="11"/>
  <c r="Q32" i="11"/>
  <c r="Z29" i="11"/>
  <c r="W29" i="11"/>
  <c r="H14" i="8"/>
  <c r="H24" i="11"/>
  <c r="K24" i="11"/>
  <c r="N24" i="11"/>
  <c r="P24" i="11"/>
  <c r="Q24" i="11"/>
  <c r="H25" i="11"/>
  <c r="K25" i="11"/>
  <c r="N25" i="11"/>
  <c r="P25" i="11"/>
  <c r="Q25" i="11"/>
  <c r="H26" i="11"/>
  <c r="K26" i="11"/>
  <c r="N26" i="11"/>
  <c r="P26" i="11"/>
  <c r="Q26" i="11"/>
  <c r="H27" i="11"/>
  <c r="K27" i="11"/>
  <c r="N27" i="11"/>
  <c r="P27" i="11"/>
  <c r="Q27" i="11"/>
  <c r="Z24" i="11"/>
  <c r="W24" i="11"/>
  <c r="H12" i="8"/>
  <c r="H19" i="11"/>
  <c r="K19" i="11"/>
  <c r="N19" i="11"/>
  <c r="P19" i="11"/>
  <c r="Q19" i="11"/>
  <c r="H20" i="11"/>
  <c r="K20" i="11"/>
  <c r="N20" i="11"/>
  <c r="P20" i="11"/>
  <c r="Q20" i="11"/>
  <c r="H21" i="11"/>
  <c r="K21" i="11"/>
  <c r="N21" i="11"/>
  <c r="P21" i="11"/>
  <c r="Q21" i="11"/>
  <c r="H22" i="11"/>
  <c r="K22" i="11"/>
  <c r="N22" i="11"/>
  <c r="P22" i="11"/>
  <c r="Q22" i="11"/>
  <c r="Z19" i="11"/>
  <c r="W19" i="11"/>
  <c r="H10" i="8"/>
  <c r="H14" i="11"/>
  <c r="K14" i="11"/>
  <c r="N14" i="11"/>
  <c r="P14" i="11"/>
  <c r="Q14" i="11"/>
  <c r="H15" i="11"/>
  <c r="K15" i="11"/>
  <c r="N15" i="11"/>
  <c r="P15" i="11"/>
  <c r="Q15" i="11"/>
  <c r="H16" i="11"/>
  <c r="K16" i="11"/>
  <c r="N16" i="11"/>
  <c r="P16" i="11"/>
  <c r="Q16" i="11"/>
  <c r="H17" i="11"/>
  <c r="K17" i="11"/>
  <c r="N17" i="11"/>
  <c r="P17" i="11"/>
  <c r="Q17" i="11"/>
  <c r="Z14" i="11"/>
  <c r="W14" i="11"/>
  <c r="H8" i="8"/>
  <c r="H9" i="11"/>
  <c r="K9" i="11"/>
  <c r="N9" i="11"/>
  <c r="P9" i="11"/>
  <c r="Q9" i="11"/>
  <c r="H10" i="11"/>
  <c r="K10" i="11"/>
  <c r="N10" i="11"/>
  <c r="P10" i="11"/>
  <c r="Q10" i="11"/>
  <c r="H11" i="11"/>
  <c r="K11" i="11"/>
  <c r="N11" i="11"/>
  <c r="P11" i="11"/>
  <c r="Q11" i="11"/>
  <c r="H12" i="11"/>
  <c r="K12" i="11"/>
  <c r="N12" i="11"/>
  <c r="P12" i="11"/>
  <c r="Q12" i="11"/>
  <c r="Z9" i="11"/>
  <c r="W9" i="11"/>
  <c r="H6" i="8"/>
  <c r="H4" i="11"/>
  <c r="K4" i="11"/>
  <c r="N4" i="11"/>
  <c r="P4" i="11"/>
  <c r="Q4" i="11"/>
  <c r="H5" i="11"/>
  <c r="K5" i="11"/>
  <c r="N5" i="11"/>
  <c r="P5" i="11"/>
  <c r="Q5" i="11"/>
  <c r="H6" i="11"/>
  <c r="N6" i="11"/>
  <c r="P6" i="11"/>
  <c r="Q6" i="11"/>
  <c r="H7" i="11"/>
  <c r="K7" i="11"/>
  <c r="N7" i="11"/>
  <c r="P7" i="11"/>
  <c r="Q7" i="11"/>
  <c r="Z4" i="11"/>
  <c r="W4" i="11"/>
  <c r="H4" i="8"/>
  <c r="Y122" i="19"/>
  <c r="B122" i="20"/>
  <c r="Y121" i="19"/>
  <c r="B121" i="20"/>
  <c r="Y120" i="19"/>
  <c r="B120" i="20"/>
  <c r="Y119" i="19"/>
  <c r="B119" i="20"/>
  <c r="Y117" i="19"/>
  <c r="B118" i="20"/>
  <c r="Y116" i="19"/>
  <c r="B117" i="20"/>
  <c r="Y115" i="19"/>
  <c r="B116" i="20"/>
  <c r="Y114" i="19"/>
  <c r="B115" i="20"/>
  <c r="Y112" i="19"/>
  <c r="B114" i="20"/>
  <c r="Y111" i="19"/>
  <c r="B113" i="20"/>
  <c r="Y110" i="19"/>
  <c r="B112" i="20"/>
  <c r="Y109" i="19"/>
  <c r="B111" i="20"/>
  <c r="Y107" i="19"/>
  <c r="B110" i="20"/>
  <c r="Y106" i="19"/>
  <c r="B109" i="20"/>
  <c r="Y105" i="19"/>
  <c r="B108" i="20"/>
  <c r="Y104" i="19"/>
  <c r="B107" i="20"/>
  <c r="Y102" i="19"/>
  <c r="B106" i="20"/>
  <c r="Y101" i="19"/>
  <c r="B105" i="20"/>
  <c r="Y100" i="19"/>
  <c r="B104" i="20"/>
  <c r="Y99" i="19"/>
  <c r="B103" i="20"/>
  <c r="Y97" i="19"/>
  <c r="B102" i="20"/>
  <c r="Y96" i="19"/>
  <c r="B101" i="20"/>
  <c r="Y95" i="19"/>
  <c r="B100" i="20"/>
  <c r="Y94" i="19"/>
  <c r="B99" i="20"/>
  <c r="Y92" i="19"/>
  <c r="B98" i="20"/>
  <c r="Y91" i="19"/>
  <c r="B97" i="20"/>
  <c r="Y90" i="19"/>
  <c r="B96" i="20"/>
  <c r="Y89" i="19"/>
  <c r="B95" i="20"/>
  <c r="Y87" i="19"/>
  <c r="B94" i="20"/>
  <c r="Y86" i="19"/>
  <c r="B93" i="20"/>
  <c r="Y85" i="19"/>
  <c r="B92" i="20"/>
  <c r="Y84" i="19"/>
  <c r="B91" i="20"/>
  <c r="Y82" i="19"/>
  <c r="B90" i="20"/>
  <c r="Y81" i="19"/>
  <c r="B89" i="20"/>
  <c r="Y80" i="19"/>
  <c r="B88" i="20"/>
  <c r="Y79" i="19"/>
  <c r="B87" i="20"/>
  <c r="Y77" i="19"/>
  <c r="B86" i="20"/>
  <c r="Y76" i="19"/>
  <c r="B85" i="20"/>
  <c r="Y75" i="19"/>
  <c r="B84" i="20"/>
  <c r="Y74" i="19"/>
  <c r="B83" i="20"/>
  <c r="Y72" i="19"/>
  <c r="B20" i="20"/>
  <c r="Y71" i="19"/>
  <c r="B33" i="20"/>
  <c r="Y70" i="19"/>
  <c r="B43" i="20"/>
  <c r="Y69" i="19"/>
  <c r="B27" i="20"/>
  <c r="Y67" i="19"/>
  <c r="B82" i="20"/>
  <c r="Y66" i="19"/>
  <c r="B26" i="20"/>
  <c r="Y65" i="19"/>
  <c r="B32" i="20"/>
  <c r="Y64" i="19"/>
  <c r="B17" i="20"/>
  <c r="Y62" i="19"/>
  <c r="B14" i="20"/>
  <c r="Y61" i="19"/>
  <c r="B25" i="20"/>
  <c r="Y60" i="19"/>
  <c r="B31" i="20"/>
  <c r="Y59" i="19"/>
  <c r="B24" i="20"/>
  <c r="Y57" i="19"/>
  <c r="B81" i="20"/>
  <c r="Y56" i="19"/>
  <c r="B80" i="20"/>
  <c r="Y55" i="19"/>
  <c r="B16" i="20"/>
  <c r="Y54" i="19"/>
  <c r="B8" i="20"/>
  <c r="Y52" i="19"/>
  <c r="B79" i="20"/>
  <c r="Y51" i="19"/>
  <c r="B78" i="20"/>
  <c r="Y50" i="19"/>
  <c r="B7" i="20"/>
  <c r="Y49" i="19"/>
  <c r="B13" i="20"/>
  <c r="Y47" i="19"/>
  <c r="B77" i="20"/>
  <c r="Y46" i="19"/>
  <c r="B76" i="20"/>
  <c r="Y45" i="19"/>
  <c r="B6" i="20"/>
  <c r="Y44" i="19"/>
  <c r="B75" i="20"/>
  <c r="Y42" i="19"/>
  <c r="B39" i="20"/>
  <c r="Y41" i="19"/>
  <c r="B12" i="20"/>
  <c r="Y40" i="19"/>
  <c r="B30" i="20"/>
  <c r="Y39" i="19"/>
  <c r="B11" i="20"/>
  <c r="Y37" i="19"/>
  <c r="B38" i="20"/>
  <c r="Y36" i="19"/>
  <c r="B37" i="20"/>
  <c r="Y35" i="19"/>
  <c r="B36" i="20"/>
  <c r="Y34" i="19"/>
  <c r="B42" i="20"/>
  <c r="Y152" i="19"/>
  <c r="B74" i="20"/>
  <c r="Y151" i="19"/>
  <c r="B73" i="20"/>
  <c r="Y150" i="19"/>
  <c r="B72" i="20"/>
  <c r="Y149" i="19"/>
  <c r="B71" i="20"/>
  <c r="Y32" i="19"/>
  <c r="B10" i="20"/>
  <c r="Y31" i="19"/>
  <c r="B5" i="20"/>
  <c r="Y30" i="19"/>
  <c r="B35" i="20"/>
  <c r="Y29" i="19"/>
  <c r="B19" i="20"/>
  <c r="Y147" i="19"/>
  <c r="B70" i="20"/>
  <c r="Y146" i="19"/>
  <c r="B69" i="20"/>
  <c r="Y145" i="19"/>
  <c r="B68" i="20"/>
  <c r="Y144" i="19"/>
  <c r="B67" i="20"/>
  <c r="Y27" i="19"/>
  <c r="B66" i="20"/>
  <c r="Y26" i="19"/>
  <c r="B4" i="20"/>
  <c r="Y25" i="19"/>
  <c r="B3" i="20"/>
  <c r="Y24" i="19"/>
  <c r="B15" i="20"/>
  <c r="Y142" i="19"/>
  <c r="B65" i="20"/>
  <c r="Y141" i="19"/>
  <c r="B64" i="20"/>
  <c r="Y140" i="19"/>
  <c r="B63" i="20"/>
  <c r="Y139" i="19"/>
  <c r="B62" i="20"/>
  <c r="Y22" i="19"/>
  <c r="B61" i="20"/>
  <c r="Y21" i="19"/>
  <c r="B60" i="20"/>
  <c r="Y20" i="19"/>
  <c r="B9" i="20"/>
  <c r="Y19" i="19"/>
  <c r="B41" i="20"/>
  <c r="Y137" i="19"/>
  <c r="B59" i="20"/>
  <c r="Y136" i="19"/>
  <c r="B58" i="20"/>
  <c r="Y135" i="19"/>
  <c r="B57" i="20"/>
  <c r="Y134" i="19"/>
  <c r="B56" i="20"/>
  <c r="Y17" i="19"/>
  <c r="B55" i="20"/>
  <c r="Y16" i="19"/>
  <c r="B54" i="20"/>
  <c r="Y15" i="19"/>
  <c r="B29" i="20"/>
  <c r="Y14" i="19"/>
  <c r="B23" i="20"/>
  <c r="Y132" i="19"/>
  <c r="B53" i="20"/>
  <c r="Y131" i="19"/>
  <c r="B52" i="20"/>
  <c r="Y130" i="19"/>
  <c r="B51" i="20"/>
  <c r="Y129" i="19"/>
  <c r="B50" i="20"/>
  <c r="Y12" i="19"/>
  <c r="B49" i="20"/>
  <c r="Y11" i="19"/>
  <c r="B48" i="20"/>
  <c r="Y10" i="19"/>
  <c r="B34" i="20"/>
  <c r="Y9" i="19"/>
  <c r="B28" i="20"/>
  <c r="Y127" i="19"/>
  <c r="B47" i="20"/>
  <c r="Y126" i="19"/>
  <c r="B46" i="20"/>
  <c r="Y125" i="19"/>
  <c r="B45" i="20"/>
  <c r="Y124" i="19"/>
  <c r="B44" i="20"/>
  <c r="Y7" i="19"/>
  <c r="B40" i="20"/>
  <c r="Y6" i="19"/>
  <c r="B22" i="20"/>
  <c r="Y5" i="19"/>
  <c r="B21" i="20"/>
  <c r="Y4" i="19"/>
  <c r="B18"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20" i="20"/>
  <c r="A33" i="20"/>
  <c r="A43" i="20"/>
  <c r="A27" i="20"/>
  <c r="A82" i="20"/>
  <c r="A26" i="20"/>
  <c r="A32" i="20"/>
  <c r="A17" i="20"/>
  <c r="A14" i="20"/>
  <c r="A25" i="20"/>
  <c r="A31" i="20"/>
  <c r="A24" i="20"/>
  <c r="A81" i="20"/>
  <c r="A80" i="20"/>
  <c r="A16" i="20"/>
  <c r="A8" i="20"/>
  <c r="A79" i="20"/>
  <c r="A78" i="20"/>
  <c r="A7" i="20"/>
  <c r="A13" i="20"/>
  <c r="A77" i="20"/>
  <c r="A76" i="20"/>
  <c r="A6" i="20"/>
  <c r="A75" i="20"/>
  <c r="A39" i="20"/>
  <c r="A12" i="20"/>
  <c r="A30" i="20"/>
  <c r="A11" i="20"/>
  <c r="A38" i="20"/>
  <c r="A37" i="20"/>
  <c r="A36" i="20"/>
  <c r="A42" i="20"/>
  <c r="A74" i="20"/>
  <c r="A73" i="20"/>
  <c r="A72" i="20"/>
  <c r="A71" i="20"/>
  <c r="A10" i="20"/>
  <c r="A5" i="20"/>
  <c r="A35" i="20"/>
  <c r="A19" i="20"/>
  <c r="A70" i="20"/>
  <c r="A69" i="20"/>
  <c r="A68" i="20"/>
  <c r="A67" i="20"/>
  <c r="A66" i="20"/>
  <c r="A4" i="20"/>
  <c r="A3" i="20"/>
  <c r="A15" i="20"/>
  <c r="A65" i="20"/>
  <c r="A64" i="20"/>
  <c r="A63" i="20"/>
  <c r="A62" i="20"/>
  <c r="A61" i="20"/>
  <c r="A60" i="20"/>
  <c r="A9" i="20"/>
  <c r="A41" i="20"/>
  <c r="A59" i="20"/>
  <c r="A58" i="20"/>
  <c r="A57" i="20"/>
  <c r="A56" i="20"/>
  <c r="A55" i="20"/>
  <c r="A54" i="20"/>
  <c r="A29" i="20"/>
  <c r="A23" i="20"/>
  <c r="A53" i="20"/>
  <c r="A52" i="20"/>
  <c r="A51" i="20"/>
  <c r="A50" i="20"/>
  <c r="A49" i="20"/>
  <c r="A48" i="20"/>
  <c r="A34" i="20"/>
  <c r="A28" i="20"/>
  <c r="A47" i="20"/>
  <c r="A46" i="20"/>
  <c r="A45" i="20"/>
  <c r="A44" i="20"/>
  <c r="A40" i="20"/>
  <c r="A22" i="20"/>
  <c r="A21" i="20"/>
  <c r="A18"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20" i="20"/>
  <c r="F33" i="20"/>
  <c r="F43" i="20"/>
  <c r="F27" i="20"/>
  <c r="F82" i="20"/>
  <c r="F26" i="20"/>
  <c r="F32" i="20"/>
  <c r="F17" i="20"/>
  <c r="F14" i="20"/>
  <c r="F25" i="20"/>
  <c r="F31" i="20"/>
  <c r="F24" i="20"/>
  <c r="F81" i="20"/>
  <c r="F80" i="20"/>
  <c r="F16" i="20"/>
  <c r="F8" i="20"/>
  <c r="F79" i="20"/>
  <c r="F78" i="20"/>
  <c r="F7" i="20"/>
  <c r="F13" i="20"/>
  <c r="F77" i="20"/>
  <c r="F76" i="20"/>
  <c r="F6" i="20"/>
  <c r="F75" i="20"/>
  <c r="F39" i="20"/>
  <c r="F12" i="20"/>
  <c r="F30" i="20"/>
  <c r="F11" i="20"/>
  <c r="F38" i="20"/>
  <c r="F37" i="20"/>
  <c r="F36" i="20"/>
  <c r="F42" i="20"/>
  <c r="F74" i="20"/>
  <c r="F73" i="20"/>
  <c r="F72" i="20"/>
  <c r="F71" i="20"/>
  <c r="F10" i="20"/>
  <c r="F5" i="20"/>
  <c r="F35" i="20"/>
  <c r="F19" i="20"/>
  <c r="F70" i="20"/>
  <c r="F69" i="20"/>
  <c r="F68" i="20"/>
  <c r="F67" i="20"/>
  <c r="F66" i="20"/>
  <c r="F4" i="20"/>
  <c r="F3" i="20"/>
  <c r="F15" i="20"/>
  <c r="F65" i="20"/>
  <c r="F64" i="20"/>
  <c r="F63" i="20"/>
  <c r="F62" i="20"/>
  <c r="F61" i="20"/>
  <c r="F60" i="20"/>
  <c r="F9" i="20"/>
  <c r="F41" i="20"/>
  <c r="F59" i="20"/>
  <c r="F58" i="20"/>
  <c r="F57" i="20"/>
  <c r="F56" i="20"/>
  <c r="F55" i="20"/>
  <c r="F54" i="20"/>
  <c r="F29" i="20"/>
  <c r="F23" i="20"/>
  <c r="F53" i="20"/>
  <c r="F52" i="20"/>
  <c r="F51" i="20"/>
  <c r="F50" i="20"/>
  <c r="F49" i="20"/>
  <c r="F48" i="20"/>
  <c r="F34" i="20"/>
  <c r="F28" i="20"/>
  <c r="F47" i="20"/>
  <c r="F46" i="20"/>
  <c r="F45" i="20"/>
  <c r="F44" i="20"/>
  <c r="F40" i="20"/>
  <c r="F22" i="20"/>
  <c r="F21" i="20"/>
  <c r="F18" i="20"/>
  <c r="V148" i="19"/>
  <c r="W148" i="19"/>
  <c r="V143" i="19"/>
  <c r="W143" i="19"/>
  <c r="V138" i="19"/>
  <c r="W138" i="19"/>
  <c r="V133" i="19"/>
  <c r="W133" i="19"/>
  <c r="V128" i="19"/>
  <c r="W128" i="19"/>
  <c r="V123" i="19"/>
  <c r="W123" i="19"/>
  <c r="V118" i="19"/>
  <c r="W118" i="19"/>
  <c r="V113" i="19"/>
  <c r="W113" i="19"/>
  <c r="V108" i="19"/>
  <c r="W108" i="19"/>
  <c r="V103" i="19"/>
  <c r="W103" i="19"/>
  <c r="V98" i="19"/>
  <c r="W98" i="19"/>
  <c r="V93" i="19"/>
  <c r="W93" i="19"/>
  <c r="V88" i="19"/>
  <c r="W88" i="19"/>
  <c r="V83" i="19"/>
  <c r="W83" i="19"/>
  <c r="V78" i="19"/>
  <c r="W78" i="19"/>
  <c r="V73" i="19"/>
  <c r="W73" i="19"/>
  <c r="V68" i="19"/>
  <c r="W68" i="19"/>
  <c r="V63" i="19"/>
  <c r="W63" i="19"/>
  <c r="V58" i="19"/>
  <c r="W58" i="19"/>
  <c r="V53" i="19"/>
  <c r="W53" i="19"/>
  <c r="V48" i="19"/>
  <c r="W48" i="19"/>
  <c r="V43" i="19"/>
  <c r="W43" i="19"/>
  <c r="V38" i="19"/>
  <c r="W38" i="19"/>
  <c r="V33" i="19"/>
  <c r="W33" i="19"/>
  <c r="V28" i="19"/>
  <c r="W28" i="19"/>
  <c r="V23" i="19"/>
  <c r="W23" i="19"/>
  <c r="V18" i="19"/>
  <c r="W18" i="19"/>
  <c r="V13" i="19"/>
  <c r="W13" i="19"/>
  <c r="V8" i="19"/>
  <c r="W8" i="19"/>
  <c r="U122" i="17"/>
  <c r="B122" i="18"/>
  <c r="U121" i="17"/>
  <c r="B121" i="18"/>
  <c r="U120" i="17"/>
  <c r="B120" i="18"/>
  <c r="U119" i="17"/>
  <c r="B119" i="18"/>
  <c r="U117" i="17"/>
  <c r="B118" i="18"/>
  <c r="U116" i="17"/>
  <c r="B117" i="18"/>
  <c r="U115" i="17"/>
  <c r="B116" i="18"/>
  <c r="U114" i="17"/>
  <c r="B115" i="18"/>
  <c r="U112" i="17"/>
  <c r="B114" i="18"/>
  <c r="U111" i="17"/>
  <c r="B113" i="18"/>
  <c r="U110" i="17"/>
  <c r="B112" i="18"/>
  <c r="U109" i="17"/>
  <c r="B111" i="18"/>
  <c r="U107" i="17"/>
  <c r="B110" i="18"/>
  <c r="U106" i="17"/>
  <c r="B109" i="18"/>
  <c r="U105" i="17"/>
  <c r="B108" i="18"/>
  <c r="U104" i="17"/>
  <c r="B107" i="18"/>
  <c r="U102" i="17"/>
  <c r="B106" i="18"/>
  <c r="U101" i="17"/>
  <c r="B105" i="18"/>
  <c r="U100" i="17"/>
  <c r="B104" i="18"/>
  <c r="U99" i="17"/>
  <c r="B103" i="18"/>
  <c r="U97" i="17"/>
  <c r="B102" i="18"/>
  <c r="U96" i="17"/>
  <c r="B101" i="18"/>
  <c r="U95" i="17"/>
  <c r="B100" i="18"/>
  <c r="U94" i="17"/>
  <c r="B99" i="18"/>
  <c r="U92" i="17"/>
  <c r="B98" i="18"/>
  <c r="U91" i="17"/>
  <c r="B97" i="18"/>
  <c r="U90" i="17"/>
  <c r="B96" i="18"/>
  <c r="U89" i="17"/>
  <c r="B95" i="18"/>
  <c r="U87" i="17"/>
  <c r="B94" i="18"/>
  <c r="U86" i="17"/>
  <c r="B93" i="18"/>
  <c r="U85" i="17"/>
  <c r="B92" i="18"/>
  <c r="U84" i="17"/>
  <c r="B91" i="18"/>
  <c r="U82" i="17"/>
  <c r="B90" i="18"/>
  <c r="U81" i="17"/>
  <c r="B89" i="18"/>
  <c r="U80" i="17"/>
  <c r="B88" i="18"/>
  <c r="U79" i="17"/>
  <c r="B87" i="18"/>
  <c r="U77" i="17"/>
  <c r="B86" i="18"/>
  <c r="U76" i="17"/>
  <c r="B85" i="18"/>
  <c r="U75" i="17"/>
  <c r="B84" i="18"/>
  <c r="U74" i="17"/>
  <c r="B83" i="18"/>
  <c r="U72" i="17"/>
  <c r="B82" i="18"/>
  <c r="U71" i="17"/>
  <c r="B81" i="18"/>
  <c r="U70" i="17"/>
  <c r="B80" i="18"/>
  <c r="U69" i="17"/>
  <c r="B17" i="18"/>
  <c r="U67" i="17"/>
  <c r="B27" i="18"/>
  <c r="U66" i="17"/>
  <c r="B26" i="18"/>
  <c r="U65" i="17"/>
  <c r="B16" i="18"/>
  <c r="U64" i="17"/>
  <c r="B9" i="18"/>
  <c r="U62" i="17"/>
  <c r="B15" i="18"/>
  <c r="U61" i="17"/>
  <c r="B21" i="18"/>
  <c r="U60" i="17"/>
  <c r="B23" i="18"/>
  <c r="U59" i="17"/>
  <c r="B20" i="18"/>
  <c r="U57" i="17"/>
  <c r="B79" i="18"/>
  <c r="U56" i="17"/>
  <c r="B78" i="18"/>
  <c r="U55" i="17"/>
  <c r="B77" i="18"/>
  <c r="U54" i="17"/>
  <c r="B76" i="18"/>
  <c r="U52" i="17"/>
  <c r="B75" i="18"/>
  <c r="U51" i="17"/>
  <c r="B74" i="18"/>
  <c r="U50" i="17"/>
  <c r="B73" i="18"/>
  <c r="U49" i="17"/>
  <c r="B72" i="18"/>
  <c r="U47" i="17"/>
  <c r="B71" i="18"/>
  <c r="U46" i="17"/>
  <c r="B70" i="18"/>
  <c r="U45" i="17"/>
  <c r="B6" i="18"/>
  <c r="U44" i="17"/>
  <c r="B69" i="18"/>
  <c r="U42" i="17"/>
  <c r="B68" i="18"/>
  <c r="U41" i="17"/>
  <c r="B67" i="18"/>
  <c r="U40" i="17"/>
  <c r="B66" i="18"/>
  <c r="U39" i="17"/>
  <c r="B25" i="18"/>
  <c r="U37" i="17"/>
  <c r="B12" i="18"/>
  <c r="U36" i="17"/>
  <c r="B19" i="18"/>
  <c r="U35" i="17"/>
  <c r="B22" i="18"/>
  <c r="U34" i="17"/>
  <c r="B14" i="18"/>
  <c r="U152" i="17"/>
  <c r="B65" i="18"/>
  <c r="U151" i="17"/>
  <c r="B64" i="18"/>
  <c r="U150" i="17"/>
  <c r="B63" i="18"/>
  <c r="U149" i="17"/>
  <c r="B62" i="18"/>
  <c r="U32" i="17"/>
  <c r="B61" i="18"/>
  <c r="U31" i="17"/>
  <c r="B60" i="18"/>
  <c r="U30" i="17"/>
  <c r="B59" i="18"/>
  <c r="U29" i="17"/>
  <c r="B5" i="18"/>
  <c r="U147" i="17"/>
  <c r="B58" i="18"/>
  <c r="U146" i="17"/>
  <c r="B57" i="18"/>
  <c r="U145" i="17"/>
  <c r="B56" i="18"/>
  <c r="U144" i="17"/>
  <c r="B55" i="18"/>
  <c r="U27" i="17"/>
  <c r="B54" i="18"/>
  <c r="U26" i="17"/>
  <c r="B53" i="18"/>
  <c r="U25" i="17"/>
  <c r="B52" i="18"/>
  <c r="U24" i="17"/>
  <c r="B11" i="18"/>
  <c r="U142" i="17"/>
  <c r="B51" i="18"/>
  <c r="U141" i="17"/>
  <c r="B50" i="18"/>
  <c r="U140" i="17"/>
  <c r="B49" i="18"/>
  <c r="U139" i="17"/>
  <c r="B48" i="18"/>
  <c r="U22" i="17"/>
  <c r="B47" i="18"/>
  <c r="U21" i="17"/>
  <c r="B10" i="18"/>
  <c r="U20" i="17"/>
  <c r="B4" i="18"/>
  <c r="U19" i="17"/>
  <c r="B13" i="18"/>
  <c r="U137" i="17"/>
  <c r="B46" i="18"/>
  <c r="U136" i="17"/>
  <c r="B45" i="18"/>
  <c r="U135" i="17"/>
  <c r="B44" i="18"/>
  <c r="U134" i="17"/>
  <c r="B43" i="18"/>
  <c r="U17" i="17"/>
  <c r="B42" i="18"/>
  <c r="U16" i="17"/>
  <c r="B41" i="18"/>
  <c r="U15" i="17"/>
  <c r="B40" i="18"/>
  <c r="U14" i="17"/>
  <c r="B18" i="18"/>
  <c r="U132" i="17"/>
  <c r="B39" i="18"/>
  <c r="U131" i="17"/>
  <c r="B38" i="18"/>
  <c r="U130" i="17"/>
  <c r="B37" i="18"/>
  <c r="U129" i="17"/>
  <c r="B36" i="18"/>
  <c r="U12" i="17"/>
  <c r="B35" i="18"/>
  <c r="U11" i="17"/>
  <c r="B8" i="18"/>
  <c r="U10" i="17"/>
  <c r="B7" i="18"/>
  <c r="U9" i="17"/>
  <c r="B24" i="18"/>
  <c r="U127" i="17"/>
  <c r="B34" i="18"/>
  <c r="U126" i="17"/>
  <c r="B33" i="18"/>
  <c r="U125" i="17"/>
  <c r="B32" i="18"/>
  <c r="U124" i="17"/>
  <c r="B31" i="18"/>
  <c r="U7" i="17"/>
  <c r="B30" i="18"/>
  <c r="U6" i="17"/>
  <c r="B29" i="18"/>
  <c r="U5" i="17"/>
  <c r="B3" i="18"/>
  <c r="U4" i="17"/>
  <c r="B28"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17" i="18"/>
  <c r="A27" i="18"/>
  <c r="A26" i="18"/>
  <c r="A16" i="18"/>
  <c r="A9" i="18"/>
  <c r="A15" i="18"/>
  <c r="A21" i="18"/>
  <c r="A23" i="18"/>
  <c r="A20" i="18"/>
  <c r="A79" i="18"/>
  <c r="A78" i="18"/>
  <c r="A77" i="18"/>
  <c r="A76" i="18"/>
  <c r="A75" i="18"/>
  <c r="A74" i="18"/>
  <c r="A73" i="18"/>
  <c r="A72" i="18"/>
  <c r="A71" i="18"/>
  <c r="A70" i="18"/>
  <c r="A6" i="18"/>
  <c r="A69" i="18"/>
  <c r="A68" i="18"/>
  <c r="A67" i="18"/>
  <c r="A66" i="18"/>
  <c r="A25" i="18"/>
  <c r="A12" i="18"/>
  <c r="A19" i="18"/>
  <c r="A22" i="18"/>
  <c r="A14" i="18"/>
  <c r="A65" i="18"/>
  <c r="A64" i="18"/>
  <c r="A63" i="18"/>
  <c r="A62" i="18"/>
  <c r="A61" i="18"/>
  <c r="A60" i="18"/>
  <c r="A59" i="18"/>
  <c r="A5" i="18"/>
  <c r="A58" i="18"/>
  <c r="A57" i="18"/>
  <c r="A56" i="18"/>
  <c r="A55" i="18"/>
  <c r="A54" i="18"/>
  <c r="A53" i="18"/>
  <c r="A52" i="18"/>
  <c r="A11" i="18"/>
  <c r="A51" i="18"/>
  <c r="A50" i="18"/>
  <c r="A49" i="18"/>
  <c r="A48" i="18"/>
  <c r="A47" i="18"/>
  <c r="A10" i="18"/>
  <c r="A4" i="18"/>
  <c r="A13" i="18"/>
  <c r="A46" i="18"/>
  <c r="A45" i="18"/>
  <c r="A44" i="18"/>
  <c r="A43" i="18"/>
  <c r="A42" i="18"/>
  <c r="A41" i="18"/>
  <c r="A40" i="18"/>
  <c r="A18" i="18"/>
  <c r="A39" i="18"/>
  <c r="A38" i="18"/>
  <c r="A37" i="18"/>
  <c r="A36" i="18"/>
  <c r="A35" i="18"/>
  <c r="A8" i="18"/>
  <c r="A7" i="18"/>
  <c r="A24" i="18"/>
  <c r="A34" i="18"/>
  <c r="A33" i="18"/>
  <c r="A32" i="18"/>
  <c r="A31" i="18"/>
  <c r="A30" i="18"/>
  <c r="A29" i="18"/>
  <c r="A3" i="18"/>
  <c r="A28"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17" i="18"/>
  <c r="F27" i="18"/>
  <c r="F26" i="18"/>
  <c r="F16" i="18"/>
  <c r="F9" i="18"/>
  <c r="F15" i="18"/>
  <c r="F21" i="18"/>
  <c r="F23" i="18"/>
  <c r="F20" i="18"/>
  <c r="F79" i="18"/>
  <c r="F78" i="18"/>
  <c r="F77" i="18"/>
  <c r="F76" i="18"/>
  <c r="F75" i="18"/>
  <c r="F74" i="18"/>
  <c r="F73" i="18"/>
  <c r="F72" i="18"/>
  <c r="F71" i="18"/>
  <c r="F70" i="18"/>
  <c r="F6" i="18"/>
  <c r="F69" i="18"/>
  <c r="F68" i="18"/>
  <c r="F67" i="18"/>
  <c r="F66" i="18"/>
  <c r="F25" i="18"/>
  <c r="F12" i="18"/>
  <c r="F19" i="18"/>
  <c r="F22" i="18"/>
  <c r="F14" i="18"/>
  <c r="F65" i="18"/>
  <c r="F64" i="18"/>
  <c r="F63" i="18"/>
  <c r="F62" i="18"/>
  <c r="F61" i="18"/>
  <c r="F60" i="18"/>
  <c r="F59" i="18"/>
  <c r="F5" i="18"/>
  <c r="F58" i="18"/>
  <c r="F57" i="18"/>
  <c r="F56" i="18"/>
  <c r="F55" i="18"/>
  <c r="F54" i="18"/>
  <c r="F53" i="18"/>
  <c r="F52" i="18"/>
  <c r="F11" i="18"/>
  <c r="F51" i="18"/>
  <c r="F50" i="18"/>
  <c r="F49" i="18"/>
  <c r="F48" i="18"/>
  <c r="F47" i="18"/>
  <c r="F10" i="18"/>
  <c r="F4" i="18"/>
  <c r="F13" i="18"/>
  <c r="F46" i="18"/>
  <c r="F45" i="18"/>
  <c r="F44" i="18"/>
  <c r="F43" i="18"/>
  <c r="F42" i="18"/>
  <c r="F41" i="18"/>
  <c r="F40" i="18"/>
  <c r="F18" i="18"/>
  <c r="F39" i="18"/>
  <c r="F38" i="18"/>
  <c r="F37" i="18"/>
  <c r="F36" i="18"/>
  <c r="F35" i="18"/>
  <c r="F8" i="18"/>
  <c r="F7" i="18"/>
  <c r="F24" i="18"/>
  <c r="F34" i="18"/>
  <c r="F33" i="18"/>
  <c r="F32" i="18"/>
  <c r="F31" i="18"/>
  <c r="F30" i="18"/>
  <c r="F29" i="18"/>
  <c r="F3" i="18"/>
  <c r="F28" i="18"/>
  <c r="R148" i="17"/>
  <c r="S148" i="17"/>
  <c r="R143" i="17"/>
  <c r="S143" i="17"/>
  <c r="R138" i="17"/>
  <c r="S138" i="17"/>
  <c r="R133" i="17"/>
  <c r="S133" i="17"/>
  <c r="R128" i="17"/>
  <c r="S128" i="17"/>
  <c r="R123" i="17"/>
  <c r="S123" i="17"/>
  <c r="R118" i="17"/>
  <c r="S118" i="17"/>
  <c r="R113" i="17"/>
  <c r="S113" i="17"/>
  <c r="R108" i="17"/>
  <c r="S108" i="17"/>
  <c r="R103" i="17"/>
  <c r="S103" i="17"/>
  <c r="R98" i="17"/>
  <c r="S98" i="17"/>
  <c r="R93" i="17"/>
  <c r="S93" i="17"/>
  <c r="R88" i="17"/>
  <c r="S88" i="17"/>
  <c r="R83" i="17"/>
  <c r="S83" i="17"/>
  <c r="R78" i="17"/>
  <c r="S78" i="17"/>
  <c r="R73" i="17"/>
  <c r="S73" i="17"/>
  <c r="R68" i="17"/>
  <c r="S68" i="17"/>
  <c r="R63" i="17"/>
  <c r="S63" i="17"/>
  <c r="R58" i="17"/>
  <c r="S58" i="17"/>
  <c r="R53" i="17"/>
  <c r="S53" i="17"/>
  <c r="R48" i="17"/>
  <c r="S48" i="17"/>
  <c r="R43" i="17"/>
  <c r="S43" i="17"/>
  <c r="R38" i="17"/>
  <c r="S38" i="17"/>
  <c r="R33" i="17"/>
  <c r="S33" i="17"/>
  <c r="R28" i="17"/>
  <c r="S28" i="17"/>
  <c r="R23" i="17"/>
  <c r="S23" i="17"/>
  <c r="R18" i="17"/>
  <c r="S18" i="17"/>
  <c r="R13" i="17"/>
  <c r="S13" i="17"/>
  <c r="R8" i="17"/>
  <c r="S8" i="17"/>
  <c r="W122" i="15"/>
  <c r="B122" i="16"/>
  <c r="A122" i="16"/>
  <c r="W121" i="15"/>
  <c r="B121" i="16"/>
  <c r="A121" i="16"/>
  <c r="W120" i="15"/>
  <c r="B120" i="16"/>
  <c r="A120" i="16"/>
  <c r="W119" i="15"/>
  <c r="B119" i="16"/>
  <c r="A119" i="16"/>
  <c r="W117" i="15"/>
  <c r="B118" i="16"/>
  <c r="A118" i="16"/>
  <c r="W116" i="15"/>
  <c r="B117" i="16"/>
  <c r="A117" i="16"/>
  <c r="W115" i="15"/>
  <c r="B116" i="16"/>
  <c r="A116" i="16"/>
  <c r="W114" i="15"/>
  <c r="B115" i="16"/>
  <c r="A115" i="16"/>
  <c r="W112" i="15"/>
  <c r="B114" i="16"/>
  <c r="A114" i="16"/>
  <c r="W111" i="15"/>
  <c r="B113" i="16"/>
  <c r="A113" i="16"/>
  <c r="W110" i="15"/>
  <c r="B112" i="16"/>
  <c r="A112" i="16"/>
  <c r="W109" i="15"/>
  <c r="B111" i="16"/>
  <c r="A111" i="16"/>
  <c r="W107" i="15"/>
  <c r="B110" i="16"/>
  <c r="A110" i="16"/>
  <c r="W106" i="15"/>
  <c r="B109" i="16"/>
  <c r="A109" i="16"/>
  <c r="W105" i="15"/>
  <c r="B108" i="16"/>
  <c r="A108" i="16"/>
  <c r="W104" i="15"/>
  <c r="B107" i="16"/>
  <c r="A107" i="16"/>
  <c r="W102" i="15"/>
  <c r="B106" i="16"/>
  <c r="A106" i="16"/>
  <c r="W101" i="15"/>
  <c r="B105" i="16"/>
  <c r="A105" i="16"/>
  <c r="W100" i="15"/>
  <c r="B104" i="16"/>
  <c r="A104" i="16"/>
  <c r="W99" i="15"/>
  <c r="B103" i="16"/>
  <c r="A103" i="16"/>
  <c r="W97" i="15"/>
  <c r="B102" i="16"/>
  <c r="A102" i="16"/>
  <c r="W96" i="15"/>
  <c r="B101" i="16"/>
  <c r="A101" i="16"/>
  <c r="W95" i="15"/>
  <c r="B100" i="16"/>
  <c r="A100" i="16"/>
  <c r="W94" i="15"/>
  <c r="B99" i="16"/>
  <c r="A99" i="16"/>
  <c r="W92" i="15"/>
  <c r="B98" i="16"/>
  <c r="A98" i="16"/>
  <c r="W91" i="15"/>
  <c r="B97" i="16"/>
  <c r="A97" i="16"/>
  <c r="W90" i="15"/>
  <c r="B96" i="16"/>
  <c r="A96" i="16"/>
  <c r="W89" i="15"/>
  <c r="B95" i="16"/>
  <c r="A95" i="16"/>
  <c r="W87" i="15"/>
  <c r="B94" i="16"/>
  <c r="A94" i="16"/>
  <c r="W86" i="15"/>
  <c r="B93" i="16"/>
  <c r="A93" i="16"/>
  <c r="W85" i="15"/>
  <c r="B92" i="16"/>
  <c r="A92" i="16"/>
  <c r="W84" i="15"/>
  <c r="B91" i="16"/>
  <c r="A91" i="16"/>
  <c r="W82" i="15"/>
  <c r="B90" i="16"/>
  <c r="A90" i="16"/>
  <c r="W81" i="15"/>
  <c r="B89" i="16"/>
  <c r="A89" i="16"/>
  <c r="W80" i="15"/>
  <c r="B88" i="16"/>
  <c r="A88" i="16"/>
  <c r="W79" i="15"/>
  <c r="B87" i="16"/>
  <c r="A87" i="16"/>
  <c r="W77" i="15"/>
  <c r="B86" i="16"/>
  <c r="A86" i="16"/>
  <c r="W76" i="15"/>
  <c r="B85" i="16"/>
  <c r="A85" i="16"/>
  <c r="W75" i="15"/>
  <c r="B84" i="16"/>
  <c r="A84" i="16"/>
  <c r="W74" i="15"/>
  <c r="B83" i="16"/>
  <c r="A83" i="16"/>
  <c r="W72" i="15"/>
  <c r="B82" i="16"/>
  <c r="A82" i="16"/>
  <c r="W71" i="15"/>
  <c r="B24" i="16"/>
  <c r="A24" i="16"/>
  <c r="W70" i="15"/>
  <c r="B31" i="16"/>
  <c r="A31" i="16"/>
  <c r="W69" i="15"/>
  <c r="B19" i="16"/>
  <c r="A19" i="16"/>
  <c r="W67" i="15"/>
  <c r="B18" i="16"/>
  <c r="A18" i="16"/>
  <c r="W66" i="15"/>
  <c r="B23" i="16"/>
  <c r="A23" i="16"/>
  <c r="W65" i="15"/>
  <c r="B22" i="16"/>
  <c r="A22" i="16"/>
  <c r="W64" i="15"/>
  <c r="B30" i="16"/>
  <c r="A30" i="16"/>
  <c r="W62" i="15"/>
  <c r="B8" i="16"/>
  <c r="A8" i="16"/>
  <c r="W61" i="15"/>
  <c r="B14" i="16"/>
  <c r="A14" i="16"/>
  <c r="W60" i="15"/>
  <c r="B13" i="16"/>
  <c r="A13" i="16"/>
  <c r="W59" i="15"/>
  <c r="B21" i="16"/>
  <c r="A21" i="16"/>
  <c r="W57" i="15"/>
  <c r="B81" i="16"/>
  <c r="A81" i="16"/>
  <c r="W56" i="15"/>
  <c r="B80" i="16"/>
  <c r="A80" i="16"/>
  <c r="W55" i="15"/>
  <c r="B79" i="16"/>
  <c r="A79" i="16"/>
  <c r="W54" i="15"/>
  <c r="B78" i="16"/>
  <c r="A78" i="16"/>
  <c r="W52" i="15"/>
  <c r="B77" i="16"/>
  <c r="A77" i="16"/>
  <c r="W51" i="15"/>
  <c r="B76" i="16"/>
  <c r="A76" i="16"/>
  <c r="W50" i="15"/>
  <c r="B75" i="16"/>
  <c r="A75" i="16"/>
  <c r="W49" i="15"/>
  <c r="B74" i="16"/>
  <c r="A74" i="16"/>
  <c r="W47" i="15"/>
  <c r="B73" i="16"/>
  <c r="A73" i="16"/>
  <c r="W46" i="15"/>
  <c r="B5" i="16"/>
  <c r="A5" i="16"/>
  <c r="W45" i="15"/>
  <c r="B12" i="16"/>
  <c r="A12" i="16"/>
  <c r="W44" i="15"/>
  <c r="B11" i="16"/>
  <c r="A11" i="16"/>
  <c r="W42" i="15"/>
  <c r="B72" i="16"/>
  <c r="A72" i="16"/>
  <c r="W41" i="15"/>
  <c r="B4" i="16"/>
  <c r="A4" i="16"/>
  <c r="W40" i="15"/>
  <c r="B26" i="16"/>
  <c r="A26" i="16"/>
  <c r="W39" i="15"/>
  <c r="B7" i="16"/>
  <c r="A7" i="16"/>
  <c r="W37" i="15"/>
  <c r="B17" i="16"/>
  <c r="A17" i="16"/>
  <c r="W36" i="15"/>
  <c r="B10" i="16"/>
  <c r="A10" i="16"/>
  <c r="W35" i="15"/>
  <c r="B29" i="16"/>
  <c r="A29" i="16"/>
  <c r="W34" i="15"/>
  <c r="B28" i="16"/>
  <c r="A28" i="16"/>
  <c r="W152" i="15"/>
  <c r="B71" i="16"/>
  <c r="A71" i="16"/>
  <c r="W151" i="15"/>
  <c r="B70" i="16"/>
  <c r="A70" i="16"/>
  <c r="W150" i="15"/>
  <c r="B69" i="16"/>
  <c r="A69" i="16"/>
  <c r="W149" i="15"/>
  <c r="B68" i="16"/>
  <c r="A68" i="16"/>
  <c r="W32" i="15"/>
  <c r="B67" i="16"/>
  <c r="A67" i="16"/>
  <c r="W31" i="15"/>
  <c r="B66" i="16"/>
  <c r="A66" i="16"/>
  <c r="W30" i="15"/>
  <c r="B65" i="16"/>
  <c r="A65" i="16"/>
  <c r="W29" i="15"/>
  <c r="B64" i="16"/>
  <c r="A64" i="16"/>
  <c r="W147" i="15"/>
  <c r="B63" i="16"/>
  <c r="A63" i="16"/>
  <c r="W146" i="15"/>
  <c r="B62" i="16"/>
  <c r="A62" i="16"/>
  <c r="W145" i="15"/>
  <c r="B61" i="16"/>
  <c r="A61" i="16"/>
  <c r="W144" i="15"/>
  <c r="B60" i="16"/>
  <c r="A60" i="16"/>
  <c r="W27" i="15"/>
  <c r="B59" i="16"/>
  <c r="A59" i="16"/>
  <c r="W26" i="15"/>
  <c r="B58" i="16"/>
  <c r="A58" i="16"/>
  <c r="W25" i="15"/>
  <c r="B57" i="16"/>
  <c r="A57" i="16"/>
  <c r="W24" i="15"/>
  <c r="B56" i="16"/>
  <c r="A56" i="16"/>
  <c r="W142" i="15"/>
  <c r="B55" i="16"/>
  <c r="A55" i="16"/>
  <c r="W141" i="15"/>
  <c r="B54" i="16"/>
  <c r="A54" i="16"/>
  <c r="W140" i="15"/>
  <c r="B53" i="16"/>
  <c r="A53" i="16"/>
  <c r="W139" i="15"/>
  <c r="B52" i="16"/>
  <c r="A52" i="16"/>
  <c r="W22" i="15"/>
  <c r="B51" i="16"/>
  <c r="A51" i="16"/>
  <c r="W21" i="15"/>
  <c r="B50" i="16"/>
  <c r="A50" i="16"/>
  <c r="W20" i="15"/>
  <c r="B25" i="16"/>
  <c r="A25" i="16"/>
  <c r="W19" i="15"/>
  <c r="B16" i="16"/>
  <c r="A16" i="16"/>
  <c r="W137" i="15"/>
  <c r="B49" i="16"/>
  <c r="A49" i="16"/>
  <c r="W136" i="15"/>
  <c r="B48" i="16"/>
  <c r="A48" i="16"/>
  <c r="W135" i="15"/>
  <c r="B47" i="16"/>
  <c r="A47" i="16"/>
  <c r="W134" i="15"/>
  <c r="B46" i="16"/>
  <c r="A46" i="16"/>
  <c r="W17" i="15"/>
  <c r="B45" i="16"/>
  <c r="A45" i="16"/>
  <c r="W16" i="15"/>
  <c r="B44" i="16"/>
  <c r="A44" i="16"/>
  <c r="W15" i="15"/>
  <c r="B6" i="16"/>
  <c r="A6" i="16"/>
  <c r="W14" i="15"/>
  <c r="B9" i="16"/>
  <c r="A9" i="16"/>
  <c r="W132" i="15"/>
  <c r="B43" i="16"/>
  <c r="A43" i="16"/>
  <c r="W131" i="15"/>
  <c r="B42" i="16"/>
  <c r="A42" i="16"/>
  <c r="W130" i="15"/>
  <c r="B41" i="16"/>
  <c r="A41" i="16"/>
  <c r="W129" i="15"/>
  <c r="B40" i="16"/>
  <c r="A40" i="16"/>
  <c r="W12" i="15"/>
  <c r="B39" i="16"/>
  <c r="A39" i="16"/>
  <c r="W11" i="15"/>
  <c r="B3" i="16"/>
  <c r="A3" i="16"/>
  <c r="W10" i="15"/>
  <c r="B20" i="16"/>
  <c r="A20" i="16"/>
  <c r="W9" i="15"/>
  <c r="B15" i="16"/>
  <c r="A15" i="16"/>
  <c r="W127" i="15"/>
  <c r="B38" i="16"/>
  <c r="A38" i="16"/>
  <c r="W126" i="15"/>
  <c r="B37" i="16"/>
  <c r="A37" i="16"/>
  <c r="W125" i="15"/>
  <c r="B36" i="16"/>
  <c r="A36" i="16"/>
  <c r="W124" i="15"/>
  <c r="B35" i="16"/>
  <c r="A35" i="16"/>
  <c r="W7" i="15"/>
  <c r="B34" i="16"/>
  <c r="A34" i="16"/>
  <c r="W6" i="15"/>
  <c r="B33" i="16"/>
  <c r="A33" i="16"/>
  <c r="W5" i="15"/>
  <c r="B32" i="16"/>
  <c r="A32" i="16"/>
  <c r="W4" i="15"/>
  <c r="B27" i="16"/>
  <c r="A27"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24" i="16"/>
  <c r="F31" i="16"/>
  <c r="F19" i="16"/>
  <c r="F18" i="16"/>
  <c r="F23" i="16"/>
  <c r="F22" i="16"/>
  <c r="F30" i="16"/>
  <c r="F8" i="16"/>
  <c r="F14" i="16"/>
  <c r="F13" i="16"/>
  <c r="F21" i="16"/>
  <c r="F81" i="16"/>
  <c r="F80" i="16"/>
  <c r="F79" i="16"/>
  <c r="F78" i="16"/>
  <c r="F77" i="16"/>
  <c r="F76" i="16"/>
  <c r="F75" i="16"/>
  <c r="F74" i="16"/>
  <c r="F73" i="16"/>
  <c r="F5" i="16"/>
  <c r="F12" i="16"/>
  <c r="F11" i="16"/>
  <c r="F72" i="16"/>
  <c r="F4" i="16"/>
  <c r="F26" i="16"/>
  <c r="F7" i="16"/>
  <c r="F17" i="16"/>
  <c r="F10" i="16"/>
  <c r="F29" i="16"/>
  <c r="F28" i="16"/>
  <c r="F71" i="16"/>
  <c r="F70" i="16"/>
  <c r="F69" i="16"/>
  <c r="F68" i="16"/>
  <c r="F67" i="16"/>
  <c r="F66" i="16"/>
  <c r="F65" i="16"/>
  <c r="F64" i="16"/>
  <c r="F63" i="16"/>
  <c r="F62" i="16"/>
  <c r="F61" i="16"/>
  <c r="F60" i="16"/>
  <c r="F59" i="16"/>
  <c r="F58" i="16"/>
  <c r="F57" i="16"/>
  <c r="F56" i="16"/>
  <c r="F55" i="16"/>
  <c r="F54" i="16"/>
  <c r="F53" i="16"/>
  <c r="F52" i="16"/>
  <c r="F51" i="16"/>
  <c r="F50" i="16"/>
  <c r="F25" i="16"/>
  <c r="F16" i="16"/>
  <c r="F49" i="16"/>
  <c r="F48" i="16"/>
  <c r="F47" i="16"/>
  <c r="F46" i="16"/>
  <c r="F45" i="16"/>
  <c r="F44" i="16"/>
  <c r="F6" i="16"/>
  <c r="F9" i="16"/>
  <c r="F43" i="16"/>
  <c r="F42" i="16"/>
  <c r="F41" i="16"/>
  <c r="F40" i="16"/>
  <c r="F39" i="16"/>
  <c r="F3" i="16"/>
  <c r="F20" i="16"/>
  <c r="F15" i="16"/>
  <c r="F38" i="16"/>
  <c r="F37" i="16"/>
  <c r="F36" i="16"/>
  <c r="F35" i="16"/>
  <c r="F34" i="16"/>
  <c r="F33" i="16"/>
  <c r="F32" i="16"/>
  <c r="F27" i="16"/>
  <c r="T148" i="15"/>
  <c r="U148" i="15"/>
  <c r="T143" i="15"/>
  <c r="U143" i="15"/>
  <c r="T138" i="15"/>
  <c r="U138" i="15"/>
  <c r="T133" i="15"/>
  <c r="U133" i="15"/>
  <c r="T128" i="15"/>
  <c r="U128" i="15"/>
  <c r="T123" i="15"/>
  <c r="U123" i="15"/>
  <c r="T118" i="15"/>
  <c r="U118" i="15"/>
  <c r="T113" i="15"/>
  <c r="U113" i="15"/>
  <c r="T108" i="15"/>
  <c r="U108" i="15"/>
  <c r="T103" i="15"/>
  <c r="U103" i="15"/>
  <c r="T98" i="15"/>
  <c r="U98" i="15"/>
  <c r="T93" i="15"/>
  <c r="U93" i="15"/>
  <c r="T88" i="15"/>
  <c r="U88" i="15"/>
  <c r="T83" i="15"/>
  <c r="U83" i="15"/>
  <c r="T78" i="15"/>
  <c r="U78" i="15"/>
  <c r="T73" i="15"/>
  <c r="U73" i="15"/>
  <c r="T68" i="15"/>
  <c r="U68" i="15"/>
  <c r="T63" i="15"/>
  <c r="U63" i="15"/>
  <c r="T58" i="15"/>
  <c r="U58" i="15"/>
  <c r="T53" i="15"/>
  <c r="U53" i="15"/>
  <c r="T48" i="15"/>
  <c r="U48" i="15"/>
  <c r="T43" i="15"/>
  <c r="U43" i="15"/>
  <c r="T38" i="15"/>
  <c r="U38" i="15"/>
  <c r="T33" i="15"/>
  <c r="U33" i="15"/>
  <c r="T28" i="15"/>
  <c r="U28" i="15"/>
  <c r="T23" i="15"/>
  <c r="U23" i="15"/>
  <c r="T18" i="15"/>
  <c r="U18" i="15"/>
  <c r="T13" i="15"/>
  <c r="U13" i="15"/>
  <c r="T8" i="15"/>
  <c r="U8" i="15"/>
  <c r="A66" i="14"/>
  <c r="F66" i="14"/>
  <c r="W152" i="13"/>
  <c r="B66" i="14"/>
  <c r="W151" i="13"/>
  <c r="B65" i="14"/>
  <c r="W150" i="13"/>
  <c r="B64" i="14"/>
  <c r="W149" i="13"/>
  <c r="B63" i="14"/>
  <c r="W147" i="13"/>
  <c r="B58" i="14"/>
  <c r="W146" i="13"/>
  <c r="B57" i="14"/>
  <c r="W145" i="13"/>
  <c r="B56" i="14"/>
  <c r="W144" i="13"/>
  <c r="B55" i="14"/>
  <c r="W142" i="13"/>
  <c r="B50" i="14"/>
  <c r="W141" i="13"/>
  <c r="B49" i="14"/>
  <c r="W140" i="13"/>
  <c r="B48" i="14"/>
  <c r="W139" i="13"/>
  <c r="B47" i="14"/>
  <c r="W135" i="13"/>
  <c r="B40" i="14"/>
  <c r="W134" i="13"/>
  <c r="B39" i="14"/>
  <c r="W132" i="13"/>
  <c r="B34" i="14"/>
  <c r="W131" i="13"/>
  <c r="B33" i="14"/>
  <c r="W130" i="13"/>
  <c r="B32" i="14"/>
  <c r="W129" i="13"/>
  <c r="B31" i="14"/>
  <c r="W127" i="13"/>
  <c r="B26" i="14"/>
  <c r="W126" i="13"/>
  <c r="B25" i="14"/>
  <c r="W125" i="13"/>
  <c r="B24" i="14"/>
  <c r="W124" i="13"/>
  <c r="B23" i="14"/>
  <c r="W122" i="13"/>
  <c r="B122" i="14"/>
  <c r="W121" i="13"/>
  <c r="B121" i="14"/>
  <c r="W120" i="13"/>
  <c r="B120" i="14"/>
  <c r="W119" i="13"/>
  <c r="B119" i="14"/>
  <c r="W117" i="13"/>
  <c r="B118" i="14"/>
  <c r="W116" i="13"/>
  <c r="B117" i="14"/>
  <c r="W115" i="13"/>
  <c r="B116" i="14"/>
  <c r="W114" i="13"/>
  <c r="B115" i="14"/>
  <c r="W112" i="13"/>
  <c r="B114" i="14"/>
  <c r="W111" i="13"/>
  <c r="B113" i="14"/>
  <c r="W110" i="13"/>
  <c r="B112" i="14"/>
  <c r="W109" i="13"/>
  <c r="B111" i="14"/>
  <c r="W107" i="13"/>
  <c r="B110" i="14"/>
  <c r="W106" i="13"/>
  <c r="B109" i="14"/>
  <c r="W105" i="13"/>
  <c r="B108" i="14"/>
  <c r="W104" i="13"/>
  <c r="B107" i="14"/>
  <c r="W102" i="13"/>
  <c r="B106" i="14"/>
  <c r="W101" i="13"/>
  <c r="B105" i="14"/>
  <c r="W100" i="13"/>
  <c r="B104" i="14"/>
  <c r="W99" i="13"/>
  <c r="B103" i="14"/>
  <c r="W97" i="13"/>
  <c r="B102" i="14"/>
  <c r="W96" i="13"/>
  <c r="B101" i="14"/>
  <c r="W95" i="13"/>
  <c r="B100" i="14"/>
  <c r="W94" i="13"/>
  <c r="B99" i="14"/>
  <c r="W92" i="13"/>
  <c r="B98" i="14"/>
  <c r="W91" i="13"/>
  <c r="B97" i="14"/>
  <c r="W90" i="13"/>
  <c r="B96" i="14"/>
  <c r="W89" i="13"/>
  <c r="B95" i="14"/>
  <c r="W87" i="13"/>
  <c r="B94" i="14"/>
  <c r="W86" i="13"/>
  <c r="B93" i="14"/>
  <c r="W85" i="13"/>
  <c r="B92" i="14"/>
  <c r="W84" i="13"/>
  <c r="B91" i="14"/>
  <c r="W82" i="13"/>
  <c r="B90" i="14"/>
  <c r="W81" i="13"/>
  <c r="B89" i="14"/>
  <c r="W80" i="13"/>
  <c r="B88" i="14"/>
  <c r="W79" i="13"/>
  <c r="B87" i="14"/>
  <c r="W77" i="13"/>
  <c r="B86" i="14"/>
  <c r="W76" i="13"/>
  <c r="B85" i="14"/>
  <c r="W75" i="13"/>
  <c r="B84" i="14"/>
  <c r="W74" i="13"/>
  <c r="B83" i="14"/>
  <c r="W72" i="13"/>
  <c r="B82" i="14"/>
  <c r="W71" i="13"/>
  <c r="B81" i="14"/>
  <c r="W70" i="13"/>
  <c r="B10" i="14"/>
  <c r="W69" i="13"/>
  <c r="B6" i="14"/>
  <c r="W67" i="13"/>
  <c r="B3" i="14"/>
  <c r="W66" i="13"/>
  <c r="B11" i="14"/>
  <c r="W65" i="13"/>
  <c r="B19" i="14"/>
  <c r="W64" i="13"/>
  <c r="B9" i="14"/>
  <c r="W62" i="13"/>
  <c r="B8" i="14"/>
  <c r="W61" i="13"/>
  <c r="B14" i="14"/>
  <c r="W60" i="13"/>
  <c r="B13" i="14"/>
  <c r="W59" i="13"/>
  <c r="B7" i="14"/>
  <c r="W57" i="13"/>
  <c r="B80" i="14"/>
  <c r="W56" i="13"/>
  <c r="B79" i="14"/>
  <c r="W55" i="13"/>
  <c r="B78" i="14"/>
  <c r="W54" i="13"/>
  <c r="B77" i="14"/>
  <c r="W52" i="13"/>
  <c r="B76" i="14"/>
  <c r="W51" i="13"/>
  <c r="B75" i="14"/>
  <c r="W50" i="13"/>
  <c r="B74" i="14"/>
  <c r="W49" i="13"/>
  <c r="B73" i="14"/>
  <c r="W47" i="13"/>
  <c r="B72" i="14"/>
  <c r="W46" i="13"/>
  <c r="B71" i="14"/>
  <c r="W45" i="13"/>
  <c r="B70" i="14"/>
  <c r="W44" i="13"/>
  <c r="B69" i="14"/>
  <c r="W42" i="13"/>
  <c r="B68" i="14"/>
  <c r="W41" i="13"/>
  <c r="B67" i="14"/>
  <c r="W40" i="13"/>
  <c r="B12" i="14"/>
  <c r="W39" i="13"/>
  <c r="B18" i="14"/>
  <c r="W37" i="13"/>
  <c r="B5" i="14"/>
  <c r="W36" i="13"/>
  <c r="B16" i="14"/>
  <c r="W35" i="13"/>
  <c r="B17" i="14"/>
  <c r="W34" i="13"/>
  <c r="B15" i="14"/>
  <c r="W32" i="13"/>
  <c r="B62" i="14"/>
  <c r="W31" i="13"/>
  <c r="B61" i="14"/>
  <c r="W30" i="13"/>
  <c r="B60" i="14"/>
  <c r="W29" i="13"/>
  <c r="B59" i="14"/>
  <c r="W27" i="13"/>
  <c r="B54" i="14"/>
  <c r="W26" i="13"/>
  <c r="B53" i="14"/>
  <c r="W25" i="13"/>
  <c r="B52" i="14"/>
  <c r="W24" i="13"/>
  <c r="B51" i="14"/>
  <c r="W22" i="13"/>
  <c r="B46" i="14"/>
  <c r="W21" i="13"/>
  <c r="B45" i="14"/>
  <c r="W20" i="13"/>
  <c r="B44" i="14"/>
  <c r="W19" i="13"/>
  <c r="B43" i="14"/>
  <c r="W17" i="13"/>
  <c r="B38" i="14"/>
  <c r="W16" i="13"/>
  <c r="B37" i="14"/>
  <c r="W15" i="13"/>
  <c r="B36" i="14"/>
  <c r="W14" i="13"/>
  <c r="B35" i="14"/>
  <c r="W12" i="13"/>
  <c r="B30" i="14"/>
  <c r="W11" i="13"/>
  <c r="B29" i="14"/>
  <c r="W10" i="13"/>
  <c r="B28" i="14"/>
  <c r="W9" i="13"/>
  <c r="B27" i="14"/>
  <c r="W7" i="13"/>
  <c r="B22" i="14"/>
  <c r="W6" i="13"/>
  <c r="B21" i="14"/>
  <c r="W5" i="13"/>
  <c r="B20" i="14"/>
  <c r="F23" i="14"/>
  <c r="F24" i="14"/>
  <c r="F25" i="14"/>
  <c r="F26" i="14"/>
  <c r="F31" i="14"/>
  <c r="F32" i="14"/>
  <c r="F33" i="14"/>
  <c r="F34" i="14"/>
  <c r="F39" i="14"/>
  <c r="F40" i="14"/>
  <c r="F41" i="14"/>
  <c r="F42" i="14"/>
  <c r="F47" i="14"/>
  <c r="F48" i="14"/>
  <c r="F49" i="14"/>
  <c r="F50" i="14"/>
  <c r="F55" i="14"/>
  <c r="F56" i="14"/>
  <c r="F57" i="14"/>
  <c r="F58" i="14"/>
  <c r="F63" i="14"/>
  <c r="F64" i="14"/>
  <c r="F65" i="14"/>
  <c r="A65" i="14"/>
  <c r="A64" i="14"/>
  <c r="A63" i="14"/>
  <c r="A58" i="14"/>
  <c r="A57" i="14"/>
  <c r="A56" i="14"/>
  <c r="A55" i="14"/>
  <c r="A50" i="14"/>
  <c r="A49" i="14"/>
  <c r="A48" i="14"/>
  <c r="A47" i="14"/>
  <c r="A42" i="14"/>
  <c r="A41" i="14"/>
  <c r="A40" i="14"/>
  <c r="A39" i="14"/>
  <c r="A34" i="14"/>
  <c r="A33" i="14"/>
  <c r="A32" i="14"/>
  <c r="A31" i="14"/>
  <c r="A26" i="14"/>
  <c r="A25" i="14"/>
  <c r="A24" i="14"/>
  <c r="A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10" i="14"/>
  <c r="A6" i="14"/>
  <c r="A3" i="14"/>
  <c r="A11" i="14"/>
  <c r="A19" i="14"/>
  <c r="A9" i="14"/>
  <c r="A8" i="14"/>
  <c r="A14" i="14"/>
  <c r="A13" i="14"/>
  <c r="A7" i="14"/>
  <c r="A80" i="14"/>
  <c r="A79" i="14"/>
  <c r="A78" i="14"/>
  <c r="A77" i="14"/>
  <c r="A76" i="14"/>
  <c r="A75" i="14"/>
  <c r="A74" i="14"/>
  <c r="A73" i="14"/>
  <c r="A72" i="14"/>
  <c r="A71" i="14"/>
  <c r="A70" i="14"/>
  <c r="A69" i="14"/>
  <c r="A68" i="14"/>
  <c r="A67" i="14"/>
  <c r="A12" i="14"/>
  <c r="A18" i="14"/>
  <c r="A5" i="14"/>
  <c r="A16" i="14"/>
  <c r="A17" i="14"/>
  <c r="A15" i="14"/>
  <c r="A62" i="14"/>
  <c r="A61" i="14"/>
  <c r="A60" i="14"/>
  <c r="A59" i="14"/>
  <c r="A54" i="14"/>
  <c r="A53" i="14"/>
  <c r="A52" i="14"/>
  <c r="A51" i="14"/>
  <c r="A46" i="14"/>
  <c r="A45" i="14"/>
  <c r="A44" i="14"/>
  <c r="A43" i="14"/>
  <c r="A38" i="14"/>
  <c r="A37" i="14"/>
  <c r="A36" i="14"/>
  <c r="A35" i="14"/>
  <c r="A30" i="14"/>
  <c r="A29" i="14"/>
  <c r="A28" i="14"/>
  <c r="A27" i="14"/>
  <c r="A22" i="14"/>
  <c r="A21" i="14"/>
  <c r="A20" i="14"/>
  <c r="A4"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10" i="14"/>
  <c r="F6" i="14"/>
  <c r="F3" i="14"/>
  <c r="F11" i="14"/>
  <c r="F19" i="14"/>
  <c r="F9" i="14"/>
  <c r="F8" i="14"/>
  <c r="F14" i="14"/>
  <c r="F13" i="14"/>
  <c r="F7" i="14"/>
  <c r="F80" i="14"/>
  <c r="F79" i="14"/>
  <c r="F78" i="14"/>
  <c r="F77" i="14"/>
  <c r="F76" i="14"/>
  <c r="F75" i="14"/>
  <c r="F74" i="14"/>
  <c r="F73" i="14"/>
  <c r="F72" i="14"/>
  <c r="F71" i="14"/>
  <c r="F70" i="14"/>
  <c r="F69" i="14"/>
  <c r="F68" i="14"/>
  <c r="F67" i="14"/>
  <c r="F12" i="14"/>
  <c r="F18" i="14"/>
  <c r="F5" i="14"/>
  <c r="F16" i="14"/>
  <c r="F17" i="14"/>
  <c r="F15" i="14"/>
  <c r="F62" i="14"/>
  <c r="F61" i="14"/>
  <c r="F60" i="14"/>
  <c r="F59" i="14"/>
  <c r="F54" i="14"/>
  <c r="F53" i="14"/>
  <c r="F52" i="14"/>
  <c r="F51" i="14"/>
  <c r="F46" i="14"/>
  <c r="F45" i="14"/>
  <c r="F44" i="14"/>
  <c r="F43" i="14"/>
  <c r="F38" i="14"/>
  <c r="F37" i="14"/>
  <c r="F36" i="14"/>
  <c r="F35" i="14"/>
  <c r="F30" i="14"/>
  <c r="F29" i="14"/>
  <c r="F28" i="14"/>
  <c r="F27" i="14"/>
  <c r="F22" i="14"/>
  <c r="F21" i="14"/>
  <c r="F20" i="14"/>
  <c r="F4" i="14"/>
  <c r="T148" i="13"/>
  <c r="U148" i="13"/>
  <c r="T143" i="13"/>
  <c r="U143" i="13"/>
  <c r="T138" i="13"/>
  <c r="U138" i="13"/>
  <c r="W137" i="13"/>
  <c r="B42" i="14"/>
  <c r="W136" i="13"/>
  <c r="B41" i="14"/>
  <c r="T133" i="13"/>
  <c r="U133" i="13"/>
  <c r="T128" i="13"/>
  <c r="U128" i="13"/>
  <c r="T123" i="13"/>
  <c r="U123" i="13"/>
  <c r="T118" i="13"/>
  <c r="U118" i="13"/>
  <c r="T113" i="13"/>
  <c r="U113" i="13"/>
  <c r="T108" i="13"/>
  <c r="U108" i="13"/>
  <c r="T103" i="13"/>
  <c r="U103" i="13"/>
  <c r="T98" i="13"/>
  <c r="U98" i="13"/>
  <c r="T93" i="13"/>
  <c r="U93" i="13"/>
  <c r="T88" i="13"/>
  <c r="U88" i="13"/>
  <c r="T83" i="13"/>
  <c r="U83" i="13"/>
  <c r="T78" i="13"/>
  <c r="U78" i="13"/>
  <c r="T73" i="13"/>
  <c r="U73" i="13"/>
  <c r="T68" i="13"/>
  <c r="U68" i="13"/>
  <c r="T63" i="13"/>
  <c r="U63" i="13"/>
  <c r="T58" i="13"/>
  <c r="U58" i="13"/>
  <c r="T53" i="13"/>
  <c r="U53" i="13"/>
  <c r="T48" i="13"/>
  <c r="U48" i="13"/>
  <c r="T43" i="13"/>
  <c r="U43" i="13"/>
  <c r="T38" i="13"/>
  <c r="U38" i="13"/>
  <c r="T33" i="13"/>
  <c r="U33" i="13"/>
  <c r="T28" i="13"/>
  <c r="U28" i="13"/>
  <c r="T23" i="13"/>
  <c r="U23" i="13"/>
  <c r="T18" i="13"/>
  <c r="U18" i="13"/>
  <c r="T13" i="13"/>
  <c r="U13" i="13"/>
  <c r="T8" i="13"/>
  <c r="U8" i="13"/>
  <c r="W4" i="13"/>
  <c r="B4" i="14"/>
  <c r="F67" i="12"/>
  <c r="S152" i="11"/>
  <c r="B67" i="12"/>
  <c r="A67" i="12"/>
  <c r="F66" i="12"/>
  <c r="S151" i="11"/>
  <c r="B66" i="12"/>
  <c r="A66" i="12"/>
  <c r="F65" i="12"/>
  <c r="S150" i="11"/>
  <c r="B65" i="12"/>
  <c r="A65" i="12"/>
  <c r="F64" i="12"/>
  <c r="S149" i="11"/>
  <c r="B64" i="12"/>
  <c r="A64" i="12"/>
  <c r="F63" i="12"/>
  <c r="S147" i="11"/>
  <c r="B63" i="12"/>
  <c r="A63" i="12"/>
  <c r="F62" i="12"/>
  <c r="S146" i="11"/>
  <c r="B62" i="12"/>
  <c r="A62" i="12"/>
  <c r="F61" i="12"/>
  <c r="S145" i="11"/>
  <c r="B61" i="12"/>
  <c r="A61" i="12"/>
  <c r="F60" i="12"/>
  <c r="S144" i="11"/>
  <c r="B60" i="12"/>
  <c r="A60" i="12"/>
  <c r="F55" i="12"/>
  <c r="S142" i="11"/>
  <c r="B55" i="12"/>
  <c r="A55" i="12"/>
  <c r="F54" i="12"/>
  <c r="S141" i="11"/>
  <c r="B54" i="12"/>
  <c r="A54" i="12"/>
  <c r="F53" i="12"/>
  <c r="S140" i="11"/>
  <c r="B53" i="12"/>
  <c r="A53" i="12"/>
  <c r="F52" i="12"/>
  <c r="S139" i="11"/>
  <c r="B52" i="12"/>
  <c r="A52" i="12"/>
  <c r="F49" i="12"/>
  <c r="S137" i="11"/>
  <c r="B49" i="12"/>
  <c r="A49" i="12"/>
  <c r="F48" i="12"/>
  <c r="S136" i="11"/>
  <c r="B48" i="12"/>
  <c r="A48" i="12"/>
  <c r="F47" i="12"/>
  <c r="S135" i="11"/>
  <c r="B47" i="12"/>
  <c r="A47" i="12"/>
  <c r="F46" i="12"/>
  <c r="S134" i="11"/>
  <c r="B46" i="12"/>
  <c r="A46" i="12"/>
  <c r="F41" i="12"/>
  <c r="S132" i="11"/>
  <c r="B41" i="12"/>
  <c r="A41" i="12"/>
  <c r="F40" i="12"/>
  <c r="S131" i="11"/>
  <c r="B40" i="12"/>
  <c r="A40" i="12"/>
  <c r="F39" i="12"/>
  <c r="S130" i="11"/>
  <c r="B39" i="12"/>
  <c r="A39" i="12"/>
  <c r="F38" i="12"/>
  <c r="S129" i="11"/>
  <c r="B38" i="12"/>
  <c r="A38" i="12"/>
  <c r="F35" i="12"/>
  <c r="S127" i="11"/>
  <c r="B35" i="12"/>
  <c r="A35" i="12"/>
  <c r="F34" i="12"/>
  <c r="S126" i="11"/>
  <c r="B34" i="12"/>
  <c r="A34" i="12"/>
  <c r="F33" i="12"/>
  <c r="S125" i="11"/>
  <c r="B33" i="12"/>
  <c r="A33" i="12"/>
  <c r="F32" i="12"/>
  <c r="S124" i="11"/>
  <c r="B32" i="12"/>
  <c r="A32" i="12"/>
  <c r="S122" i="11"/>
  <c r="B122" i="12"/>
  <c r="S121" i="11"/>
  <c r="B121" i="12"/>
  <c r="S120" i="11"/>
  <c r="B120" i="12"/>
  <c r="S119" i="11"/>
  <c r="B119" i="12"/>
  <c r="S117" i="11"/>
  <c r="B118" i="12"/>
  <c r="S116" i="11"/>
  <c r="B117" i="12"/>
  <c r="S115" i="11"/>
  <c r="B116" i="12"/>
  <c r="S114" i="11"/>
  <c r="B115" i="12"/>
  <c r="S112" i="11"/>
  <c r="B114" i="12"/>
  <c r="S111" i="11"/>
  <c r="B113" i="12"/>
  <c r="S110" i="11"/>
  <c r="B112" i="12"/>
  <c r="S109" i="11"/>
  <c r="B111" i="12"/>
  <c r="S107" i="11"/>
  <c r="B110" i="12"/>
  <c r="S106" i="11"/>
  <c r="B109" i="12"/>
  <c r="S105" i="11"/>
  <c r="B108" i="12"/>
  <c r="S104" i="11"/>
  <c r="B107" i="12"/>
  <c r="S102" i="11"/>
  <c r="B106" i="12"/>
  <c r="S101" i="11"/>
  <c r="B105" i="12"/>
  <c r="S100" i="11"/>
  <c r="B104" i="12"/>
  <c r="S99" i="11"/>
  <c r="B103" i="12"/>
  <c r="S97" i="11"/>
  <c r="B102" i="12"/>
  <c r="S96" i="11"/>
  <c r="B101" i="12"/>
  <c r="S95" i="11"/>
  <c r="B100" i="12"/>
  <c r="S94" i="11"/>
  <c r="B99" i="12"/>
  <c r="S92" i="11"/>
  <c r="B98" i="12"/>
  <c r="S91" i="11"/>
  <c r="B97" i="12"/>
  <c r="S90" i="11"/>
  <c r="B96" i="12"/>
  <c r="S89" i="11"/>
  <c r="B95" i="12"/>
  <c r="S87" i="11"/>
  <c r="B94" i="12"/>
  <c r="S86" i="11"/>
  <c r="B93" i="12"/>
  <c r="S85" i="11"/>
  <c r="B92" i="12"/>
  <c r="S84" i="11"/>
  <c r="B91" i="12"/>
  <c r="S82" i="11"/>
  <c r="B90" i="12"/>
  <c r="S81" i="11"/>
  <c r="B89" i="12"/>
  <c r="S80" i="11"/>
  <c r="B88" i="12"/>
  <c r="S79" i="11"/>
  <c r="B87" i="12"/>
  <c r="S77" i="11"/>
  <c r="B86" i="12"/>
  <c r="S76" i="11"/>
  <c r="B85" i="12"/>
  <c r="S75" i="11"/>
  <c r="B84" i="12"/>
  <c r="S74" i="11"/>
  <c r="B83" i="12"/>
  <c r="S72" i="11"/>
  <c r="B82" i="12"/>
  <c r="S71" i="11"/>
  <c r="B81" i="12"/>
  <c r="S70" i="11"/>
  <c r="B16" i="12"/>
  <c r="S69" i="11"/>
  <c r="B15" i="12"/>
  <c r="S67" i="11"/>
  <c r="B21" i="12"/>
  <c r="S66" i="11"/>
  <c r="B10" i="12"/>
  <c r="S65" i="11"/>
  <c r="B27" i="12"/>
  <c r="S64" i="11"/>
  <c r="B26" i="12"/>
  <c r="S62" i="11"/>
  <c r="B80" i="12"/>
  <c r="S61" i="11"/>
  <c r="B20" i="12"/>
  <c r="S60" i="11"/>
  <c r="B19" i="12"/>
  <c r="S59" i="11"/>
  <c r="B18" i="12"/>
  <c r="S57" i="11"/>
  <c r="B79" i="12"/>
  <c r="S56" i="11"/>
  <c r="B78" i="12"/>
  <c r="S55" i="11"/>
  <c r="B77" i="12"/>
  <c r="S54" i="11"/>
  <c r="B76" i="12"/>
  <c r="S52" i="11"/>
  <c r="B75" i="12"/>
  <c r="S51" i="11"/>
  <c r="B74" i="12"/>
  <c r="S50" i="11"/>
  <c r="B73" i="12"/>
  <c r="S49" i="11"/>
  <c r="B72" i="12"/>
  <c r="S47" i="11"/>
  <c r="B71" i="12"/>
  <c r="S46" i="11"/>
  <c r="B70" i="12"/>
  <c r="S45" i="11"/>
  <c r="B69" i="12"/>
  <c r="S44" i="11"/>
  <c r="B3" i="12"/>
  <c r="S42" i="11"/>
  <c r="B68" i="12"/>
  <c r="S41" i="11"/>
  <c r="B14" i="12"/>
  <c r="S40" i="11"/>
  <c r="B9" i="12"/>
  <c r="S39" i="11"/>
  <c r="B13" i="12"/>
  <c r="S37" i="11"/>
  <c r="B25" i="12"/>
  <c r="S36" i="11"/>
  <c r="B30" i="12"/>
  <c r="S35" i="11"/>
  <c r="B29" i="12"/>
  <c r="S34" i="11"/>
  <c r="B28" i="12"/>
  <c r="S32" i="11"/>
  <c r="B17" i="12"/>
  <c r="S31" i="11"/>
  <c r="B8" i="12"/>
  <c r="S30" i="11"/>
  <c r="B7" i="12"/>
  <c r="S29" i="11"/>
  <c r="B6" i="12"/>
  <c r="S27" i="11"/>
  <c r="B59" i="12"/>
  <c r="S26" i="11"/>
  <c r="B58" i="12"/>
  <c r="S25" i="11"/>
  <c r="B57" i="12"/>
  <c r="S24" i="11"/>
  <c r="B56" i="12"/>
  <c r="S22" i="11"/>
  <c r="B51" i="12"/>
  <c r="S21" i="11"/>
  <c r="B50" i="12"/>
  <c r="S20" i="11"/>
  <c r="B24" i="12"/>
  <c r="S19" i="11"/>
  <c r="B23" i="12"/>
  <c r="S17" i="11"/>
  <c r="B45" i="12"/>
  <c r="S16" i="11"/>
  <c r="B44" i="12"/>
  <c r="S15" i="11"/>
  <c r="B43" i="12"/>
  <c r="S14" i="11"/>
  <c r="B42" i="12"/>
  <c r="S12" i="11"/>
  <c r="B37" i="12"/>
  <c r="S11" i="11"/>
  <c r="B5" i="12"/>
  <c r="S10" i="11"/>
  <c r="B22" i="12"/>
  <c r="S9" i="11"/>
  <c r="B36" i="12"/>
  <c r="S7" i="11"/>
  <c r="B31" i="12"/>
  <c r="S6" i="11"/>
  <c r="B4" i="12"/>
  <c r="S5" i="11"/>
  <c r="B12" i="12"/>
  <c r="S4" i="11"/>
  <c r="B11"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16" i="12"/>
  <c r="A15" i="12"/>
  <c r="A21" i="12"/>
  <c r="A10" i="12"/>
  <c r="A27" i="12"/>
  <c r="A26" i="12"/>
  <c r="A80" i="12"/>
  <c r="A20" i="12"/>
  <c r="A19" i="12"/>
  <c r="A18" i="12"/>
  <c r="A79" i="12"/>
  <c r="A78" i="12"/>
  <c r="A77" i="12"/>
  <c r="A76" i="12"/>
  <c r="A75" i="12"/>
  <c r="A74" i="12"/>
  <c r="A73" i="12"/>
  <c r="A72" i="12"/>
  <c r="A71" i="12"/>
  <c r="A70" i="12"/>
  <c r="A69" i="12"/>
  <c r="A3" i="12"/>
  <c r="A68" i="12"/>
  <c r="A14" i="12"/>
  <c r="A9" i="12"/>
  <c r="A13" i="12"/>
  <c r="A25" i="12"/>
  <c r="A30" i="12"/>
  <c r="A29" i="12"/>
  <c r="A28" i="12"/>
  <c r="A17" i="12"/>
  <c r="A8" i="12"/>
  <c r="A7" i="12"/>
  <c r="A6" i="12"/>
  <c r="A59" i="12"/>
  <c r="A58" i="12"/>
  <c r="A57" i="12"/>
  <c r="A56" i="12"/>
  <c r="A51" i="12"/>
  <c r="A50" i="12"/>
  <c r="A24" i="12"/>
  <c r="A23" i="12"/>
  <c r="A45" i="12"/>
  <c r="A44" i="12"/>
  <c r="A43" i="12"/>
  <c r="A42" i="12"/>
  <c r="A37" i="12"/>
  <c r="A5" i="12"/>
  <c r="A22" i="12"/>
  <c r="A36" i="12"/>
  <c r="A31" i="12"/>
  <c r="A4" i="12"/>
  <c r="A12" i="12"/>
  <c r="A11" i="12"/>
  <c r="F122" i="12"/>
  <c r="F121" i="12"/>
  <c r="F120" i="12"/>
  <c r="F119" i="12"/>
  <c r="F118" i="12"/>
  <c r="F117" i="12"/>
  <c r="F116" i="12"/>
  <c r="F115" i="12"/>
  <c r="F114" i="12"/>
  <c r="F113" i="12"/>
  <c r="F112" i="12"/>
  <c r="F111" i="12"/>
  <c r="F110" i="12"/>
  <c r="F109" i="12"/>
  <c r="F108" i="12"/>
  <c r="F107" i="12"/>
  <c r="F106" i="12"/>
  <c r="F105" i="12"/>
  <c r="F104" i="12"/>
  <c r="F103" i="12"/>
  <c r="F102" i="12"/>
  <c r="F101" i="12"/>
  <c r="F100" i="12"/>
  <c r="F99" i="12"/>
  <c r="F98" i="12"/>
  <c r="F97" i="12"/>
  <c r="F96" i="12"/>
  <c r="F95" i="12"/>
  <c r="F94" i="12"/>
  <c r="F93" i="12"/>
  <c r="F92" i="12"/>
  <c r="F91" i="12"/>
  <c r="F90" i="12"/>
  <c r="F89" i="12"/>
  <c r="F88" i="12"/>
  <c r="F87" i="12"/>
  <c r="F86" i="12"/>
  <c r="F85" i="12"/>
  <c r="F84" i="12"/>
  <c r="F83" i="12"/>
  <c r="F82" i="12"/>
  <c r="F81" i="12"/>
  <c r="F16" i="12"/>
  <c r="F15" i="12"/>
  <c r="F21" i="12"/>
  <c r="F10" i="12"/>
  <c r="F27" i="12"/>
  <c r="F26" i="12"/>
  <c r="F80" i="12"/>
  <c r="F20" i="12"/>
  <c r="F19" i="12"/>
  <c r="F18" i="12"/>
  <c r="F79" i="12"/>
  <c r="F78" i="12"/>
  <c r="F77" i="12"/>
  <c r="F76" i="12"/>
  <c r="F75" i="12"/>
  <c r="F74" i="12"/>
  <c r="F73" i="12"/>
  <c r="F72" i="12"/>
  <c r="F71" i="12"/>
  <c r="F70" i="12"/>
  <c r="F69" i="12"/>
  <c r="F3" i="12"/>
  <c r="F68" i="12"/>
  <c r="F14" i="12"/>
  <c r="F9" i="12"/>
  <c r="F13" i="12"/>
  <c r="F25" i="12"/>
  <c r="F30" i="12"/>
  <c r="F29" i="12"/>
  <c r="F28" i="12"/>
  <c r="F17" i="12"/>
  <c r="F8" i="12"/>
  <c r="F7" i="12"/>
  <c r="F6" i="12"/>
  <c r="F59" i="12"/>
  <c r="F58" i="12"/>
  <c r="F57" i="12"/>
  <c r="F56" i="12"/>
  <c r="F51" i="12"/>
  <c r="F50" i="12"/>
  <c r="F24" i="12"/>
  <c r="F23" i="12"/>
  <c r="F45" i="12"/>
  <c r="F44" i="12"/>
  <c r="F43" i="12"/>
  <c r="F42" i="12"/>
  <c r="F37" i="12"/>
  <c r="F5" i="12"/>
  <c r="F22" i="12"/>
  <c r="F36" i="12"/>
  <c r="F31" i="12"/>
  <c r="F4" i="12"/>
  <c r="F12" i="12"/>
  <c r="F11" i="12"/>
  <c r="P148" i="11"/>
  <c r="Q148" i="11"/>
  <c r="P143" i="11"/>
  <c r="Q143" i="11"/>
  <c r="P138" i="11"/>
  <c r="Q138" i="11"/>
  <c r="P133" i="11"/>
  <c r="Q133" i="11"/>
  <c r="P128" i="11"/>
  <c r="Q128" i="11"/>
  <c r="P123" i="11"/>
  <c r="Q123" i="11"/>
  <c r="P118" i="11"/>
  <c r="Q118" i="11"/>
  <c r="P113" i="11"/>
  <c r="Q113" i="11"/>
  <c r="P108" i="11"/>
  <c r="Q108" i="11"/>
  <c r="P103" i="11"/>
  <c r="Q103" i="11"/>
  <c r="P98" i="11"/>
  <c r="Q98" i="11"/>
  <c r="P93" i="11"/>
  <c r="Q93" i="11"/>
  <c r="P88" i="11"/>
  <c r="Q88" i="11"/>
  <c r="P83" i="11"/>
  <c r="Q83" i="11"/>
  <c r="P78" i="11"/>
  <c r="Q78" i="11"/>
  <c r="P73" i="11"/>
  <c r="Q73" i="11"/>
  <c r="P68" i="11"/>
  <c r="Q68" i="11"/>
  <c r="P63" i="11"/>
  <c r="Q63" i="11"/>
  <c r="P58" i="11"/>
  <c r="Q58" i="11"/>
  <c r="P53" i="11"/>
  <c r="Q53" i="11"/>
  <c r="P48" i="11"/>
  <c r="Q48" i="11"/>
  <c r="P43" i="11"/>
  <c r="Q43" i="11"/>
  <c r="P38" i="11"/>
  <c r="Q38" i="11"/>
  <c r="P33" i="11"/>
  <c r="Q33" i="11"/>
  <c r="P28" i="11"/>
  <c r="Q28" i="11"/>
  <c r="P23" i="11"/>
  <c r="Q23" i="11"/>
  <c r="P18" i="11"/>
  <c r="Q18" i="11"/>
  <c r="P13" i="11"/>
  <c r="Q13" i="11"/>
  <c r="P8" i="11"/>
  <c r="Q8" i="11"/>
  <c r="F10" i="10"/>
  <c r="F24" i="10"/>
  <c r="F8" i="10"/>
  <c r="F119" i="10"/>
  <c r="F32" i="10"/>
  <c r="F33" i="10"/>
  <c r="F34" i="10"/>
  <c r="F35" i="10"/>
  <c r="F11" i="10"/>
  <c r="F121" i="10"/>
  <c r="F120" i="10"/>
  <c r="F118" i="10"/>
  <c r="F36" i="10"/>
  <c r="F37" i="10"/>
  <c r="F38" i="10"/>
  <c r="F39" i="10"/>
  <c r="F12" i="10"/>
  <c r="F20" i="10"/>
  <c r="F117" i="10"/>
  <c r="F122" i="10"/>
  <c r="F40" i="10"/>
  <c r="F41" i="10"/>
  <c r="F42" i="10"/>
  <c r="F43" i="10"/>
  <c r="F21" i="10"/>
  <c r="F16" i="10"/>
  <c r="F6" i="10"/>
  <c r="F44" i="10"/>
  <c r="F45" i="10"/>
  <c r="F46" i="10"/>
  <c r="F47" i="10"/>
  <c r="F48" i="10"/>
  <c r="F49" i="10"/>
  <c r="F50" i="10"/>
  <c r="F51" i="10"/>
  <c r="F52" i="10"/>
  <c r="F53" i="10"/>
  <c r="F54" i="10"/>
  <c r="F55" i="10"/>
  <c r="F56" i="10"/>
  <c r="F22" i="10"/>
  <c r="F25" i="10"/>
  <c r="F57" i="10"/>
  <c r="F7" i="10"/>
  <c r="F58" i="10"/>
  <c r="F59" i="10"/>
  <c r="F60" i="10"/>
  <c r="F61" i="10"/>
  <c r="F26" i="10"/>
  <c r="F31" i="10"/>
  <c r="F30" i="10"/>
  <c r="F23" i="10"/>
  <c r="F9" i="10"/>
  <c r="F17" i="10"/>
  <c r="F62" i="10"/>
  <c r="F63" i="10"/>
  <c r="F64" i="10"/>
  <c r="F3" i="10"/>
  <c r="F18" i="10"/>
  <c r="F4" i="10"/>
  <c r="F65" i="10"/>
  <c r="F66" i="10"/>
  <c r="F67" i="10"/>
  <c r="F68" i="10"/>
  <c r="F69" i="10"/>
  <c r="F70" i="10"/>
  <c r="F71" i="10"/>
  <c r="F72" i="10"/>
  <c r="F19" i="10"/>
  <c r="F5" i="10"/>
  <c r="F29" i="10"/>
  <c r="F13" i="10"/>
  <c r="F27" i="10"/>
  <c r="F14" i="10"/>
  <c r="F28" i="10"/>
  <c r="F15"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X62" i="7"/>
  <c r="F62" i="7"/>
  <c r="I62" i="7"/>
  <c r="L62" i="7"/>
  <c r="N62" i="7"/>
  <c r="T62" i="7"/>
  <c r="X60" i="7"/>
  <c r="F60" i="7"/>
  <c r="I60" i="7"/>
  <c r="L60" i="7"/>
  <c r="N60" i="7"/>
  <c r="T60" i="7"/>
  <c r="X58" i="7"/>
  <c r="F58" i="7"/>
  <c r="I58" i="7"/>
  <c r="L58" i="7"/>
  <c r="N58" i="7"/>
  <c r="T58" i="7"/>
  <c r="X56" i="7"/>
  <c r="F56" i="7"/>
  <c r="I56" i="7"/>
  <c r="L56" i="7"/>
  <c r="N56" i="7"/>
  <c r="T56" i="7"/>
  <c r="X54" i="7"/>
  <c r="X52" i="7"/>
  <c r="F52" i="7"/>
  <c r="I52" i="7"/>
  <c r="L52" i="7"/>
  <c r="N52" i="7"/>
  <c r="T52" i="7"/>
  <c r="X50" i="7"/>
  <c r="F50" i="7"/>
  <c r="I50" i="7"/>
  <c r="L50" i="7"/>
  <c r="N50" i="7"/>
  <c r="T50" i="7"/>
  <c r="X48" i="7"/>
  <c r="F48" i="7"/>
  <c r="I48" i="7"/>
  <c r="L48" i="7"/>
  <c r="N48" i="7"/>
  <c r="T48" i="7"/>
  <c r="X46" i="7"/>
  <c r="F46" i="7"/>
  <c r="I46" i="7"/>
  <c r="L46" i="7"/>
  <c r="N46" i="7"/>
  <c r="T46" i="7"/>
  <c r="X44" i="7"/>
  <c r="F44" i="7"/>
  <c r="I44" i="7"/>
  <c r="L44" i="7"/>
  <c r="N44" i="7"/>
  <c r="T44" i="7"/>
  <c r="X42" i="7"/>
  <c r="F42" i="7"/>
  <c r="I42" i="7"/>
  <c r="L42" i="7"/>
  <c r="N42" i="7"/>
  <c r="T42" i="7"/>
  <c r="X40" i="7"/>
  <c r="X38" i="7"/>
  <c r="F38" i="7"/>
  <c r="I38" i="7"/>
  <c r="L38" i="7"/>
  <c r="N38" i="7"/>
  <c r="T38" i="7"/>
  <c r="X36" i="7"/>
  <c r="F36" i="7"/>
  <c r="I36" i="7"/>
  <c r="L36" i="7"/>
  <c r="N36" i="7"/>
  <c r="T36" i="7"/>
  <c r="X34" i="7"/>
  <c r="F34" i="7"/>
  <c r="I34" i="7"/>
  <c r="L34" i="7"/>
  <c r="N34" i="7"/>
  <c r="T34" i="7"/>
  <c r="X32" i="7"/>
  <c r="F32" i="7"/>
  <c r="I32" i="7"/>
  <c r="L32" i="7"/>
  <c r="N32" i="7"/>
  <c r="T32" i="7"/>
  <c r="X30" i="7"/>
  <c r="F30" i="7"/>
  <c r="I30" i="7"/>
  <c r="L30" i="7"/>
  <c r="N30" i="7"/>
  <c r="T30" i="7"/>
  <c r="X28" i="7"/>
  <c r="F28" i="7"/>
  <c r="I28" i="7"/>
  <c r="L28" i="7"/>
  <c r="N28" i="7"/>
  <c r="T28" i="7"/>
  <c r="X26" i="7"/>
  <c r="F26" i="7"/>
  <c r="I26" i="7"/>
  <c r="L26" i="7"/>
  <c r="N26" i="7"/>
  <c r="T26" i="7"/>
  <c r="X24" i="7"/>
  <c r="F24" i="7"/>
  <c r="I24" i="7"/>
  <c r="L24" i="7"/>
  <c r="N24" i="7"/>
  <c r="T24" i="7"/>
  <c r="X22" i="7"/>
  <c r="X20" i="7"/>
  <c r="I20" i="7"/>
  <c r="L20" i="7"/>
  <c r="N20" i="7"/>
  <c r="T20" i="7"/>
  <c r="X18" i="7"/>
  <c r="F18" i="7"/>
  <c r="I18" i="7"/>
  <c r="L18" i="7"/>
  <c r="N18" i="7"/>
  <c r="T18" i="7"/>
  <c r="X16" i="7"/>
  <c r="F16" i="7"/>
  <c r="I16" i="7"/>
  <c r="L16" i="7"/>
  <c r="N16" i="7"/>
  <c r="T16" i="7"/>
  <c r="X14" i="7"/>
  <c r="F14" i="7"/>
  <c r="I14" i="7"/>
  <c r="L14" i="7"/>
  <c r="N14" i="7"/>
  <c r="T14" i="7"/>
  <c r="X12" i="7"/>
  <c r="X10" i="7"/>
  <c r="F10" i="7"/>
  <c r="I10" i="7"/>
  <c r="L10" i="7"/>
  <c r="N10" i="7"/>
  <c r="T10" i="7"/>
  <c r="X8" i="7"/>
  <c r="F8" i="7"/>
  <c r="I8" i="7"/>
  <c r="L8" i="7"/>
  <c r="N8" i="7"/>
  <c r="T8" i="7"/>
  <c r="X6" i="7"/>
  <c r="X4" i="7"/>
  <c r="F54" i="7"/>
  <c r="I54" i="7"/>
  <c r="L54" i="7"/>
  <c r="N54" i="7"/>
  <c r="T54" i="7"/>
  <c r="F40" i="7"/>
  <c r="I40" i="7"/>
  <c r="L40" i="7"/>
  <c r="N40" i="7"/>
  <c r="T40" i="7"/>
  <c r="F22" i="7"/>
  <c r="I22" i="7"/>
  <c r="L22" i="7"/>
  <c r="N22" i="7"/>
  <c r="T22" i="7"/>
  <c r="F12" i="7"/>
  <c r="I12" i="7"/>
  <c r="L12" i="7"/>
  <c r="N12" i="7"/>
  <c r="T12" i="7"/>
  <c r="L6" i="7"/>
  <c r="L4" i="7"/>
  <c r="I6" i="7"/>
  <c r="I4" i="7"/>
  <c r="F6" i="7"/>
  <c r="F4" i="7"/>
  <c r="H4" i="1"/>
  <c r="S11" i="1"/>
  <c r="B120" i="10"/>
  <c r="A61" i="10"/>
  <c r="A60" i="10"/>
  <c r="A59" i="10"/>
  <c r="A58" i="10"/>
  <c r="A56" i="10"/>
  <c r="A55" i="10"/>
  <c r="A54" i="10"/>
  <c r="A53" i="10"/>
  <c r="A48" i="10"/>
  <c r="A47" i="10"/>
  <c r="A46" i="10"/>
  <c r="A45" i="10"/>
  <c r="A43" i="10"/>
  <c r="A42" i="10"/>
  <c r="A41" i="10"/>
  <c r="A40" i="10"/>
  <c r="A39" i="10"/>
  <c r="A38" i="10"/>
  <c r="A37" i="10"/>
  <c r="A36" i="10"/>
  <c r="A35" i="10"/>
  <c r="A34" i="10"/>
  <c r="A33" i="10"/>
  <c r="A32"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15" i="10"/>
  <c r="A28" i="10"/>
  <c r="A14" i="10"/>
  <c r="A27" i="10"/>
  <c r="A13" i="10"/>
  <c r="A29" i="10"/>
  <c r="A5" i="10"/>
  <c r="A19" i="10"/>
  <c r="A72" i="10"/>
  <c r="A71" i="10"/>
  <c r="A70" i="10"/>
  <c r="A69" i="10"/>
  <c r="A68" i="10"/>
  <c r="A67" i="10"/>
  <c r="A66" i="10"/>
  <c r="A65" i="10"/>
  <c r="A4" i="10"/>
  <c r="A18" i="10"/>
  <c r="A3" i="10"/>
  <c r="A64" i="10"/>
  <c r="A63" i="10"/>
  <c r="A62" i="10"/>
  <c r="A17" i="10"/>
  <c r="A9" i="10"/>
  <c r="A23" i="10"/>
  <c r="A30" i="10"/>
  <c r="A31" i="10"/>
  <c r="A26" i="10"/>
  <c r="A7" i="10"/>
  <c r="A57" i="10"/>
  <c r="A25" i="10"/>
  <c r="A22" i="10"/>
  <c r="A52" i="10"/>
  <c r="A51" i="10"/>
  <c r="A50" i="10"/>
  <c r="A49" i="10"/>
  <c r="A44" i="10"/>
  <c r="A6" i="10"/>
  <c r="A16" i="10"/>
  <c r="A21" i="10"/>
  <c r="A122" i="10"/>
  <c r="A117" i="10"/>
  <c r="A20" i="10"/>
  <c r="A12" i="10"/>
  <c r="A118" i="10"/>
  <c r="A120" i="10"/>
  <c r="A121" i="10"/>
  <c r="A11" i="10"/>
  <c r="A119" i="10"/>
  <c r="A8" i="10"/>
  <c r="A10" i="10"/>
  <c r="A24" i="10"/>
  <c r="K9" i="1"/>
  <c r="N9" i="1"/>
  <c r="K10" i="1"/>
  <c r="N10" i="1"/>
  <c r="K11" i="1"/>
  <c r="N11" i="1"/>
  <c r="K12" i="1"/>
  <c r="N12" i="1"/>
  <c r="K14" i="1"/>
  <c r="N14" i="1"/>
  <c r="K15" i="1"/>
  <c r="N15" i="1"/>
  <c r="K16" i="1"/>
  <c r="N16" i="1"/>
  <c r="K17" i="1"/>
  <c r="N17" i="1"/>
  <c r="K19" i="1"/>
  <c r="N19" i="1"/>
  <c r="K20" i="1"/>
  <c r="N20" i="1"/>
  <c r="K21" i="1"/>
  <c r="N21" i="1"/>
  <c r="K22" i="1"/>
  <c r="N22" i="1"/>
  <c r="K24" i="1"/>
  <c r="N24" i="1"/>
  <c r="K25" i="1"/>
  <c r="N25" i="1"/>
  <c r="K26" i="1"/>
  <c r="N26" i="1"/>
  <c r="K27" i="1"/>
  <c r="N27" i="1"/>
  <c r="K29" i="1"/>
  <c r="N29" i="1"/>
  <c r="K30" i="1"/>
  <c r="N30" i="1"/>
  <c r="K31" i="1"/>
  <c r="N31" i="1"/>
  <c r="K32" i="1"/>
  <c r="N32" i="1"/>
  <c r="K34" i="1"/>
  <c r="N34" i="1"/>
  <c r="K35" i="1"/>
  <c r="N35" i="1"/>
  <c r="K36" i="1"/>
  <c r="N36" i="1"/>
  <c r="K37" i="1"/>
  <c r="N37" i="1"/>
  <c r="K39" i="1"/>
  <c r="N39" i="1"/>
  <c r="K40" i="1"/>
  <c r="N40" i="1"/>
  <c r="K41" i="1"/>
  <c r="N41" i="1"/>
  <c r="K42" i="1"/>
  <c r="N42" i="1"/>
  <c r="K44" i="1"/>
  <c r="N44" i="1"/>
  <c r="K45" i="1"/>
  <c r="N45" i="1"/>
  <c r="K46" i="1"/>
  <c r="N46" i="1"/>
  <c r="K47" i="1"/>
  <c r="N47" i="1"/>
  <c r="K49" i="1"/>
  <c r="N49" i="1"/>
  <c r="K50" i="1"/>
  <c r="N50" i="1"/>
  <c r="K51" i="1"/>
  <c r="N51" i="1"/>
  <c r="K52" i="1"/>
  <c r="N52" i="1"/>
  <c r="K54" i="1"/>
  <c r="N54" i="1"/>
  <c r="K55" i="1"/>
  <c r="N55" i="1"/>
  <c r="K56" i="1"/>
  <c r="N56" i="1"/>
  <c r="K57" i="1"/>
  <c r="N57" i="1"/>
  <c r="K59" i="1"/>
  <c r="N59" i="1"/>
  <c r="K60" i="1"/>
  <c r="N60" i="1"/>
  <c r="K61" i="1"/>
  <c r="N61" i="1"/>
  <c r="K62" i="1"/>
  <c r="N62" i="1"/>
  <c r="K64" i="1"/>
  <c r="N64" i="1"/>
  <c r="K65" i="1"/>
  <c r="N65" i="1"/>
  <c r="K66" i="1"/>
  <c r="N66" i="1"/>
  <c r="K67" i="1"/>
  <c r="N67" i="1"/>
  <c r="K69" i="1"/>
  <c r="N69" i="1"/>
  <c r="K70" i="1"/>
  <c r="N70" i="1"/>
  <c r="K71" i="1"/>
  <c r="N71" i="1"/>
  <c r="K72" i="1"/>
  <c r="N72" i="1"/>
  <c r="K74" i="1"/>
  <c r="N74" i="1"/>
  <c r="K75" i="1"/>
  <c r="N75" i="1"/>
  <c r="K76" i="1"/>
  <c r="N76" i="1"/>
  <c r="K77" i="1"/>
  <c r="N77" i="1"/>
  <c r="K79" i="1"/>
  <c r="N79" i="1"/>
  <c r="K80" i="1"/>
  <c r="N80" i="1"/>
  <c r="K81" i="1"/>
  <c r="N81" i="1"/>
  <c r="K82" i="1"/>
  <c r="N82" i="1"/>
  <c r="K84" i="1"/>
  <c r="N84" i="1"/>
  <c r="K85" i="1"/>
  <c r="N85" i="1"/>
  <c r="K86" i="1"/>
  <c r="N86" i="1"/>
  <c r="K87" i="1"/>
  <c r="N87" i="1"/>
  <c r="K89" i="1"/>
  <c r="N89" i="1"/>
  <c r="K90" i="1"/>
  <c r="N90" i="1"/>
  <c r="K91" i="1"/>
  <c r="N91" i="1"/>
  <c r="K92" i="1"/>
  <c r="N92" i="1"/>
  <c r="K94" i="1"/>
  <c r="N94" i="1"/>
  <c r="K95" i="1"/>
  <c r="N95" i="1"/>
  <c r="K96" i="1"/>
  <c r="N96" i="1"/>
  <c r="K97" i="1"/>
  <c r="N97" i="1"/>
  <c r="K99" i="1"/>
  <c r="N99" i="1"/>
  <c r="K100" i="1"/>
  <c r="N100" i="1"/>
  <c r="K101" i="1"/>
  <c r="N101" i="1"/>
  <c r="K102" i="1"/>
  <c r="N102" i="1"/>
  <c r="K104" i="1"/>
  <c r="N104" i="1"/>
  <c r="K105" i="1"/>
  <c r="N105" i="1"/>
  <c r="K106" i="1"/>
  <c r="N106" i="1"/>
  <c r="K107" i="1"/>
  <c r="N107" i="1"/>
  <c r="K109" i="1"/>
  <c r="N109" i="1"/>
  <c r="K110" i="1"/>
  <c r="N110" i="1"/>
  <c r="K111" i="1"/>
  <c r="N111" i="1"/>
  <c r="K112" i="1"/>
  <c r="N112" i="1"/>
  <c r="K114" i="1"/>
  <c r="N114" i="1"/>
  <c r="K115" i="1"/>
  <c r="N115" i="1"/>
  <c r="K116" i="1"/>
  <c r="N116" i="1"/>
  <c r="K117" i="1"/>
  <c r="N117" i="1"/>
  <c r="K119" i="1"/>
  <c r="N119" i="1"/>
  <c r="K120" i="1"/>
  <c r="N120" i="1"/>
  <c r="K121" i="1"/>
  <c r="N121" i="1"/>
  <c r="K122" i="1"/>
  <c r="N122" i="1"/>
  <c r="K124" i="1"/>
  <c r="N124" i="1"/>
  <c r="K125" i="1"/>
  <c r="N125" i="1"/>
  <c r="K126" i="1"/>
  <c r="N126" i="1"/>
  <c r="K127" i="1"/>
  <c r="N127" i="1"/>
  <c r="K129" i="1"/>
  <c r="N129" i="1"/>
  <c r="K130" i="1"/>
  <c r="N130" i="1"/>
  <c r="K131" i="1"/>
  <c r="N131" i="1"/>
  <c r="K132" i="1"/>
  <c r="N132" i="1"/>
  <c r="K134" i="1"/>
  <c r="N134" i="1"/>
  <c r="K135" i="1"/>
  <c r="N135" i="1"/>
  <c r="K136" i="1"/>
  <c r="N136" i="1"/>
  <c r="K137" i="1"/>
  <c r="N137" i="1"/>
  <c r="K139" i="1"/>
  <c r="N139" i="1"/>
  <c r="K140" i="1"/>
  <c r="N140" i="1"/>
  <c r="K141" i="1"/>
  <c r="N141" i="1"/>
  <c r="K142" i="1"/>
  <c r="N142" i="1"/>
  <c r="K144" i="1"/>
  <c r="N144" i="1"/>
  <c r="K145" i="1"/>
  <c r="N145" i="1"/>
  <c r="K146" i="1"/>
  <c r="N146" i="1"/>
  <c r="K147" i="1"/>
  <c r="N147" i="1"/>
  <c r="K149" i="1"/>
  <c r="N149" i="1"/>
  <c r="K150" i="1"/>
  <c r="N150" i="1"/>
  <c r="K151" i="1"/>
  <c r="N151" i="1"/>
  <c r="K152" i="1"/>
  <c r="N152" i="1"/>
  <c r="N7" i="1"/>
  <c r="N6" i="1"/>
  <c r="N5" i="1"/>
  <c r="N4" i="1"/>
  <c r="K7" i="1"/>
  <c r="K6" i="1"/>
  <c r="K5" i="1"/>
  <c r="K4" i="1"/>
  <c r="P152" i="1"/>
  <c r="P151" i="1"/>
  <c r="P150" i="1"/>
  <c r="P149" i="1"/>
  <c r="P148" i="1"/>
  <c r="Q148" i="1"/>
  <c r="P147" i="1"/>
  <c r="P146" i="1"/>
  <c r="P145" i="1"/>
  <c r="P144" i="1"/>
  <c r="P143" i="1"/>
  <c r="Q143" i="1"/>
  <c r="P142" i="1"/>
  <c r="P141" i="1"/>
  <c r="P140" i="1"/>
  <c r="P139" i="1"/>
  <c r="P138" i="1"/>
  <c r="Q138" i="1"/>
  <c r="P137" i="1"/>
  <c r="P136" i="1"/>
  <c r="P135" i="1"/>
  <c r="P134" i="1"/>
  <c r="P133" i="1"/>
  <c r="Q133" i="1"/>
  <c r="P132" i="1"/>
  <c r="P131" i="1"/>
  <c r="P130" i="1"/>
  <c r="P129" i="1"/>
  <c r="P128" i="1"/>
  <c r="Q128" i="1"/>
  <c r="P127" i="1"/>
  <c r="P126" i="1"/>
  <c r="P125" i="1"/>
  <c r="P124" i="1"/>
  <c r="P123" i="1"/>
  <c r="Q123" i="1"/>
  <c r="P122" i="1"/>
  <c r="P121" i="1"/>
  <c r="P120" i="1"/>
  <c r="P119" i="1"/>
  <c r="P118" i="1"/>
  <c r="Q118" i="1"/>
  <c r="P117" i="1"/>
  <c r="P116" i="1"/>
  <c r="P115" i="1"/>
  <c r="P114" i="1"/>
  <c r="P113" i="1"/>
  <c r="Q113" i="1"/>
  <c r="P112" i="1"/>
  <c r="P111" i="1"/>
  <c r="P110" i="1"/>
  <c r="P109" i="1"/>
  <c r="P108" i="1"/>
  <c r="Q108" i="1"/>
  <c r="P107" i="1"/>
  <c r="P106" i="1"/>
  <c r="P105" i="1"/>
  <c r="P104" i="1"/>
  <c r="P103" i="1"/>
  <c r="Q103" i="1"/>
  <c r="P102" i="1"/>
  <c r="P101" i="1"/>
  <c r="P100" i="1"/>
  <c r="P99" i="1"/>
  <c r="P98" i="1"/>
  <c r="Q98" i="1"/>
  <c r="P97" i="1"/>
  <c r="P96" i="1"/>
  <c r="P95" i="1"/>
  <c r="P94" i="1"/>
  <c r="P93" i="1"/>
  <c r="Q93" i="1"/>
  <c r="P92" i="1"/>
  <c r="P91" i="1"/>
  <c r="P90" i="1"/>
  <c r="P89" i="1"/>
  <c r="P88" i="1"/>
  <c r="Q88" i="1"/>
  <c r="P87" i="1"/>
  <c r="P86" i="1"/>
  <c r="P85" i="1"/>
  <c r="H85" i="1"/>
  <c r="Q85" i="1"/>
  <c r="P84" i="1"/>
  <c r="P83" i="1"/>
  <c r="Q83" i="1"/>
  <c r="P82" i="1"/>
  <c r="P81" i="1"/>
  <c r="P80" i="1"/>
  <c r="P79" i="1"/>
  <c r="P78" i="1"/>
  <c r="Q78" i="1"/>
  <c r="P77" i="1"/>
  <c r="H77" i="1"/>
  <c r="Q77" i="1"/>
  <c r="P76" i="1"/>
  <c r="P75" i="1"/>
  <c r="P74" i="1"/>
  <c r="P73" i="1"/>
  <c r="Q73" i="1"/>
  <c r="P72" i="1"/>
  <c r="P71" i="1"/>
  <c r="P70" i="1"/>
  <c r="P69" i="1"/>
  <c r="P68" i="1"/>
  <c r="Q68" i="1"/>
  <c r="P67" i="1"/>
  <c r="P66" i="1"/>
  <c r="P65" i="1"/>
  <c r="H65" i="1"/>
  <c r="Q65" i="1"/>
  <c r="P64" i="1"/>
  <c r="P63" i="1"/>
  <c r="Q63" i="1"/>
  <c r="P62" i="1"/>
  <c r="P61" i="1"/>
  <c r="P60" i="1"/>
  <c r="P59" i="1"/>
  <c r="P58" i="1"/>
  <c r="Q58" i="1"/>
  <c r="P57" i="1"/>
  <c r="H57" i="1"/>
  <c r="Q57" i="1"/>
  <c r="P56" i="1"/>
  <c r="P55" i="1"/>
  <c r="P54" i="1"/>
  <c r="P53" i="1"/>
  <c r="Q53" i="1"/>
  <c r="P52" i="1"/>
  <c r="P51" i="1"/>
  <c r="P50" i="1"/>
  <c r="P49" i="1"/>
  <c r="P48" i="1"/>
  <c r="Q48" i="1"/>
  <c r="P47" i="1"/>
  <c r="P46" i="1"/>
  <c r="P45" i="1"/>
  <c r="H45" i="1"/>
  <c r="Q45" i="1"/>
  <c r="P44" i="1"/>
  <c r="P43" i="1"/>
  <c r="Q43" i="1"/>
  <c r="P42" i="1"/>
  <c r="P41" i="1"/>
  <c r="P40" i="1"/>
  <c r="P39" i="1"/>
  <c r="P38" i="1"/>
  <c r="Q38" i="1"/>
  <c r="P37" i="1"/>
  <c r="H37" i="1"/>
  <c r="Q37" i="1"/>
  <c r="P36" i="1"/>
  <c r="P35" i="1"/>
  <c r="P34" i="1"/>
  <c r="P33" i="1"/>
  <c r="Q33" i="1"/>
  <c r="P32" i="1"/>
  <c r="P31" i="1"/>
  <c r="P30" i="1"/>
  <c r="P29" i="1"/>
  <c r="P28" i="1"/>
  <c r="Q28" i="1"/>
  <c r="P27" i="1"/>
  <c r="P26" i="1"/>
  <c r="P25" i="1"/>
  <c r="H25" i="1"/>
  <c r="Q25" i="1"/>
  <c r="P24" i="1"/>
  <c r="P23" i="1"/>
  <c r="Q23" i="1"/>
  <c r="P22" i="1"/>
  <c r="P21" i="1"/>
  <c r="P20" i="1"/>
  <c r="P19" i="1"/>
  <c r="P18" i="1"/>
  <c r="Q18" i="1"/>
  <c r="P17" i="1"/>
  <c r="H17" i="1"/>
  <c r="Q17" i="1"/>
  <c r="P16" i="1"/>
  <c r="P15" i="1"/>
  <c r="P14" i="1"/>
  <c r="P13" i="1"/>
  <c r="Q13" i="1"/>
  <c r="P12" i="1"/>
  <c r="P11" i="1"/>
  <c r="P10" i="1"/>
  <c r="P9" i="1"/>
  <c r="P8" i="1"/>
  <c r="Q8" i="1"/>
  <c r="P7" i="1"/>
  <c r="P6" i="1"/>
  <c r="P5" i="1"/>
  <c r="P12" i="7"/>
  <c r="P14" i="7"/>
  <c r="P16" i="7"/>
  <c r="P18" i="7"/>
  <c r="P20" i="7"/>
  <c r="P22" i="7"/>
  <c r="P24" i="7"/>
  <c r="P26" i="7"/>
  <c r="P28" i="7"/>
  <c r="P30" i="7"/>
  <c r="P32" i="7"/>
  <c r="P34" i="7"/>
  <c r="P36" i="7"/>
  <c r="P38" i="7"/>
  <c r="P40" i="7"/>
  <c r="P42" i="7"/>
  <c r="P44" i="7"/>
  <c r="P46" i="7"/>
  <c r="P48" i="7"/>
  <c r="P50" i="7"/>
  <c r="P52" i="7"/>
  <c r="P54" i="7"/>
  <c r="P56" i="7"/>
  <c r="P58" i="7"/>
  <c r="P60" i="7"/>
  <c r="P62" i="7"/>
  <c r="S4" i="1"/>
  <c r="P4" i="1"/>
  <c r="H152" i="1"/>
  <c r="H151" i="1"/>
  <c r="H150" i="1"/>
  <c r="H149" i="1"/>
  <c r="H147" i="1"/>
  <c r="H146" i="1"/>
  <c r="H145" i="1"/>
  <c r="H144" i="1"/>
  <c r="H142" i="1"/>
  <c r="H141" i="1"/>
  <c r="H140" i="1"/>
  <c r="H139" i="1"/>
  <c r="H137" i="1"/>
  <c r="H136" i="1"/>
  <c r="H135" i="1"/>
  <c r="H134" i="1"/>
  <c r="H132" i="1"/>
  <c r="H131" i="1"/>
  <c r="H130" i="1"/>
  <c r="H129" i="1"/>
  <c r="H127" i="1"/>
  <c r="H126" i="1"/>
  <c r="H125" i="1"/>
  <c r="H124" i="1"/>
  <c r="H122" i="1"/>
  <c r="H121" i="1"/>
  <c r="H120" i="1"/>
  <c r="H119" i="1"/>
  <c r="H117" i="1"/>
  <c r="H116" i="1"/>
  <c r="H115" i="1"/>
  <c r="H114" i="1"/>
  <c r="H112" i="1"/>
  <c r="H111" i="1"/>
  <c r="H110" i="1"/>
  <c r="H109" i="1"/>
  <c r="H107" i="1"/>
  <c r="H106" i="1"/>
  <c r="H105" i="1"/>
  <c r="H104" i="1"/>
  <c r="H102" i="1"/>
  <c r="H101" i="1"/>
  <c r="H100" i="1"/>
  <c r="H99" i="1"/>
  <c r="H97" i="1"/>
  <c r="H96" i="1"/>
  <c r="H95" i="1"/>
  <c r="H94" i="1"/>
  <c r="H92" i="1"/>
  <c r="H91" i="1"/>
  <c r="H90" i="1"/>
  <c r="H89" i="1"/>
  <c r="H87" i="1"/>
  <c r="H86" i="1"/>
  <c r="H84" i="1"/>
  <c r="H82" i="1"/>
  <c r="H81" i="1"/>
  <c r="H80" i="1"/>
  <c r="H79" i="1"/>
  <c r="H76" i="1"/>
  <c r="H75" i="1"/>
  <c r="H74" i="1"/>
  <c r="H72" i="1"/>
  <c r="H71" i="1"/>
  <c r="H70" i="1"/>
  <c r="H69" i="1"/>
  <c r="H67" i="1"/>
  <c r="H66" i="1"/>
  <c r="H64" i="1"/>
  <c r="H62" i="1"/>
  <c r="H61" i="1"/>
  <c r="H60" i="1"/>
  <c r="H59" i="1"/>
  <c r="H56" i="1"/>
  <c r="H55" i="1"/>
  <c r="H54" i="1"/>
  <c r="H52" i="1"/>
  <c r="H51" i="1"/>
  <c r="H50" i="1"/>
  <c r="H49" i="1"/>
  <c r="H47" i="1"/>
  <c r="H46" i="1"/>
  <c r="H44" i="1"/>
  <c r="H42" i="1"/>
  <c r="H41" i="1"/>
  <c r="H40" i="1"/>
  <c r="H39" i="1"/>
  <c r="H36" i="1"/>
  <c r="H35" i="1"/>
  <c r="H34" i="1"/>
  <c r="H32" i="1"/>
  <c r="H31" i="1"/>
  <c r="H30" i="1"/>
  <c r="H29" i="1"/>
  <c r="H27" i="1"/>
  <c r="H26" i="1"/>
  <c r="H24" i="1"/>
  <c r="H22" i="1"/>
  <c r="H21" i="1"/>
  <c r="H20" i="1"/>
  <c r="H19" i="1"/>
  <c r="H16" i="1"/>
  <c r="H15" i="1"/>
  <c r="H14" i="1"/>
  <c r="H12" i="1"/>
  <c r="H11" i="1"/>
  <c r="H10" i="1"/>
  <c r="H9" i="1"/>
  <c r="H7" i="1"/>
  <c r="H6" i="1"/>
  <c r="H5" i="1"/>
  <c r="Q41" i="1"/>
  <c r="Q61" i="1"/>
  <c r="Q81" i="1"/>
  <c r="Q21" i="1"/>
  <c r="B24" i="10"/>
  <c r="Q29" i="1"/>
  <c r="Q22" i="1"/>
  <c r="Q26" i="1"/>
  <c r="Q30" i="1"/>
  <c r="Q34" i="1"/>
  <c r="Q42" i="1"/>
  <c r="Q46" i="1"/>
  <c r="Q50" i="1"/>
  <c r="Q54" i="1"/>
  <c r="Q66" i="1"/>
  <c r="Q70" i="1"/>
  <c r="Q74" i="1"/>
  <c r="Q82" i="1"/>
  <c r="Q90" i="1"/>
  <c r="Q94" i="1"/>
  <c r="Q102" i="1"/>
  <c r="Q106" i="1"/>
  <c r="Q110" i="1"/>
  <c r="Q114" i="1"/>
  <c r="Q130" i="1"/>
  <c r="Q49" i="1"/>
  <c r="Q69" i="1"/>
  <c r="Q11" i="1"/>
  <c r="Q15" i="1"/>
  <c r="Q19" i="1"/>
  <c r="Q27" i="1"/>
  <c r="Q31" i="1"/>
  <c r="Q35" i="1"/>
  <c r="Q39" i="1"/>
  <c r="Q47" i="1"/>
  <c r="Q51" i="1"/>
  <c r="Q55" i="1"/>
  <c r="Q59" i="1"/>
  <c r="Q67" i="1"/>
  <c r="Q71" i="1"/>
  <c r="Q75" i="1"/>
  <c r="Q79" i="1"/>
  <c r="Q9" i="1"/>
  <c r="Q16" i="1"/>
  <c r="Q20" i="1"/>
  <c r="Q24" i="1"/>
  <c r="Q32" i="1"/>
  <c r="Q36" i="1"/>
  <c r="Q40" i="1"/>
  <c r="Q44" i="1"/>
  <c r="Q6" i="1"/>
  <c r="Q52" i="1"/>
  <c r="Q56" i="1"/>
  <c r="Q60" i="1"/>
  <c r="Q64" i="1"/>
  <c r="Z64" i="1"/>
  <c r="Q72" i="1"/>
  <c r="Q76" i="1"/>
  <c r="Q80" i="1"/>
  <c r="Q92" i="1"/>
  <c r="Q96" i="1"/>
  <c r="Q100" i="1"/>
  <c r="Q104" i="1"/>
  <c r="Q112" i="1"/>
  <c r="Q116" i="1"/>
  <c r="Q120" i="1"/>
  <c r="Q132" i="1"/>
  <c r="Q136" i="1"/>
  <c r="Q140" i="1"/>
  <c r="Q144" i="1"/>
  <c r="Q122" i="1"/>
  <c r="Q134" i="1"/>
  <c r="Q142" i="1"/>
  <c r="Q146" i="1"/>
  <c r="Q150" i="1"/>
  <c r="Q7" i="1"/>
  <c r="Q87" i="1"/>
  <c r="Q91" i="1"/>
  <c r="Q95" i="1"/>
  <c r="Q99" i="1"/>
  <c r="Q101" i="1"/>
  <c r="Z99" i="1"/>
  <c r="Q107" i="1"/>
  <c r="Q111" i="1"/>
  <c r="Q115" i="1"/>
  <c r="Q119" i="1"/>
  <c r="Q121" i="1"/>
  <c r="Z119" i="1"/>
  <c r="Q127" i="1"/>
  <c r="Q131" i="1"/>
  <c r="Q135" i="1"/>
  <c r="Q139" i="1"/>
  <c r="Q147" i="1"/>
  <c r="Q151" i="1"/>
  <c r="Q5" i="1"/>
  <c r="Q89" i="1"/>
  <c r="Z89" i="1"/>
  <c r="Q97" i="1"/>
  <c r="Q105" i="1"/>
  <c r="Q109" i="1"/>
  <c r="Z109" i="1"/>
  <c r="Q117" i="1"/>
  <c r="Q125" i="1"/>
  <c r="Q129" i="1"/>
  <c r="Z129" i="1"/>
  <c r="Q137" i="1"/>
  <c r="Q141" i="1"/>
  <c r="Q145" i="1"/>
  <c r="Q149" i="1"/>
  <c r="Q152" i="1"/>
  <c r="Q124" i="1"/>
  <c r="Q126" i="1"/>
  <c r="Q14" i="1"/>
  <c r="Q84" i="1"/>
  <c r="Q86" i="1"/>
  <c r="Z84" i="1"/>
  <c r="Q62" i="1"/>
  <c r="Q12" i="1"/>
  <c r="Q10" i="1"/>
  <c r="Q4" i="1"/>
  <c r="Z94" i="1"/>
  <c r="Z149" i="1"/>
  <c r="Z139" i="1"/>
  <c r="Z134" i="1"/>
  <c r="Z9" i="1"/>
  <c r="W9" i="1"/>
  <c r="Z69" i="1"/>
  <c r="Z104" i="1"/>
  <c r="Z44" i="1"/>
  <c r="Z24" i="1"/>
  <c r="Z79" i="1"/>
  <c r="Z59" i="1"/>
  <c r="Z39" i="1"/>
  <c r="Z19" i="1"/>
  <c r="Z49" i="1"/>
  <c r="Z54" i="1"/>
  <c r="Z34" i="1"/>
  <c r="Z29" i="1"/>
  <c r="Z114" i="1"/>
  <c r="Z14" i="1"/>
  <c r="Z4" i="1"/>
  <c r="W4" i="1"/>
  <c r="E4" i="8"/>
  <c r="Z124" i="1"/>
  <c r="Z144" i="1"/>
  <c r="Z74" i="1"/>
  <c r="U62" i="8"/>
  <c r="U60" i="8"/>
  <c r="U58" i="8"/>
  <c r="U56" i="8"/>
  <c r="U54" i="8"/>
  <c r="U52" i="8"/>
  <c r="U50" i="8"/>
  <c r="U48" i="8"/>
  <c r="U46" i="8"/>
  <c r="U44" i="8"/>
  <c r="U42" i="8"/>
  <c r="U40" i="8"/>
  <c r="U38" i="8"/>
  <c r="U36" i="8"/>
  <c r="U34" i="8"/>
  <c r="U32" i="8"/>
  <c r="U30" i="8"/>
  <c r="U28" i="8"/>
  <c r="U26" i="8"/>
  <c r="U24" i="8"/>
  <c r="U22" i="8"/>
  <c r="U20" i="8"/>
  <c r="U18" i="8"/>
  <c r="U16" i="8"/>
  <c r="U14" i="8"/>
  <c r="U12" i="8"/>
  <c r="S5" i="1"/>
  <c r="B10" i="10"/>
  <c r="W19" i="1"/>
  <c r="E10" i="8"/>
  <c r="W24" i="1"/>
  <c r="E12" i="8"/>
  <c r="W12" i="8"/>
  <c r="W29" i="1"/>
  <c r="E14" i="8"/>
  <c r="W14" i="8"/>
  <c r="W34" i="1"/>
  <c r="E16" i="8"/>
  <c r="W16" i="8"/>
  <c r="W39" i="1"/>
  <c r="E18" i="8"/>
  <c r="W18" i="8"/>
  <c r="W44" i="1"/>
  <c r="E20" i="8"/>
  <c r="W20" i="8"/>
  <c r="W49" i="1"/>
  <c r="E22" i="8"/>
  <c r="W22" i="8"/>
  <c r="W54" i="1"/>
  <c r="E24" i="8"/>
  <c r="W24" i="8"/>
  <c r="W59" i="1"/>
  <c r="E26" i="8"/>
  <c r="W26" i="8"/>
  <c r="W64" i="1"/>
  <c r="E28" i="8"/>
  <c r="W28" i="8"/>
  <c r="W69" i="1"/>
  <c r="E30" i="8"/>
  <c r="W30" i="8"/>
  <c r="W74" i="1"/>
  <c r="E32" i="8"/>
  <c r="W32" i="8"/>
  <c r="W79" i="1"/>
  <c r="E34" i="8"/>
  <c r="W34" i="8"/>
  <c r="W84" i="1"/>
  <c r="E36" i="8"/>
  <c r="W36" i="8"/>
  <c r="W89" i="1"/>
  <c r="E38" i="8"/>
  <c r="W38" i="8"/>
  <c r="W94" i="1"/>
  <c r="E40" i="8"/>
  <c r="W40" i="8"/>
  <c r="W99" i="1"/>
  <c r="E42" i="8"/>
  <c r="W42" i="8"/>
  <c r="W104" i="1"/>
  <c r="E44" i="8"/>
  <c r="W44" i="8"/>
  <c r="W109" i="1"/>
  <c r="E46" i="8"/>
  <c r="W46" i="8"/>
  <c r="W114" i="1"/>
  <c r="E48" i="8"/>
  <c r="W48" i="8"/>
  <c r="W119" i="1"/>
  <c r="E50" i="8"/>
  <c r="W50" i="8"/>
  <c r="W124" i="1"/>
  <c r="E52" i="8"/>
  <c r="W52" i="8"/>
  <c r="W129" i="1"/>
  <c r="E54" i="8"/>
  <c r="W54" i="8"/>
  <c r="W134" i="1"/>
  <c r="E56" i="8"/>
  <c r="W56" i="8"/>
  <c r="W139" i="1"/>
  <c r="E58" i="8"/>
  <c r="W58" i="8"/>
  <c r="W144" i="1"/>
  <c r="E60" i="8"/>
  <c r="W60" i="8"/>
  <c r="W149" i="1"/>
  <c r="E62" i="8"/>
  <c r="W62" i="8"/>
  <c r="W14" i="1"/>
  <c r="P10" i="7"/>
  <c r="U10" i="8"/>
  <c r="P8" i="7"/>
  <c r="U8" i="8"/>
  <c r="P6" i="7"/>
  <c r="N6" i="7"/>
  <c r="P4" i="7"/>
  <c r="N4" i="7"/>
  <c r="S152" i="1"/>
  <c r="B61" i="10"/>
  <c r="S151" i="1"/>
  <c r="B60" i="10"/>
  <c r="S150" i="1"/>
  <c r="B59" i="10"/>
  <c r="S149" i="1"/>
  <c r="B58" i="10"/>
  <c r="S147" i="1"/>
  <c r="B56" i="10"/>
  <c r="S146" i="1"/>
  <c r="B55" i="10"/>
  <c r="S145" i="1"/>
  <c r="B54" i="10"/>
  <c r="S144" i="1"/>
  <c r="B53" i="10"/>
  <c r="S142" i="1"/>
  <c r="B48" i="10"/>
  <c r="S141" i="1"/>
  <c r="B47" i="10"/>
  <c r="S140" i="1"/>
  <c r="B46" i="10"/>
  <c r="S139" i="1"/>
  <c r="B45" i="10"/>
  <c r="S137" i="1"/>
  <c r="B43" i="10"/>
  <c r="S136" i="1"/>
  <c r="B42" i="10"/>
  <c r="S135" i="1"/>
  <c r="B41" i="10"/>
  <c r="S134" i="1"/>
  <c r="B40" i="10"/>
  <c r="S132" i="1"/>
  <c r="B39" i="10"/>
  <c r="S131" i="1"/>
  <c r="B38" i="10"/>
  <c r="S130" i="1"/>
  <c r="B37" i="10"/>
  <c r="S129" i="1"/>
  <c r="B36" i="10"/>
  <c r="S127" i="1"/>
  <c r="B35" i="10"/>
  <c r="S126" i="1"/>
  <c r="B34" i="10"/>
  <c r="S125" i="1"/>
  <c r="B33" i="10"/>
  <c r="S124" i="1"/>
  <c r="B32" i="10"/>
  <c r="S122" i="1"/>
  <c r="B116" i="10"/>
  <c r="S121" i="1"/>
  <c r="B115" i="10"/>
  <c r="S120" i="1"/>
  <c r="B114" i="10"/>
  <c r="S119" i="1"/>
  <c r="B113" i="10"/>
  <c r="S117" i="1"/>
  <c r="B112" i="10"/>
  <c r="S116" i="1"/>
  <c r="B111" i="10"/>
  <c r="S115" i="1"/>
  <c r="B110" i="10"/>
  <c r="S114" i="1"/>
  <c r="B109" i="10"/>
  <c r="S112" i="1"/>
  <c r="B108" i="10"/>
  <c r="S111" i="1"/>
  <c r="B107" i="10"/>
  <c r="S110" i="1"/>
  <c r="B106" i="10"/>
  <c r="S109" i="1"/>
  <c r="B105" i="10"/>
  <c r="S107" i="1"/>
  <c r="B104" i="10"/>
  <c r="S106" i="1"/>
  <c r="B103" i="10"/>
  <c r="S105" i="1"/>
  <c r="B102" i="10"/>
  <c r="S104" i="1"/>
  <c r="B101" i="10"/>
  <c r="S102" i="1"/>
  <c r="B100" i="10"/>
  <c r="S101" i="1"/>
  <c r="B99" i="10"/>
  <c r="S100" i="1"/>
  <c r="B98" i="10"/>
  <c r="S99" i="1"/>
  <c r="B97" i="10"/>
  <c r="S97" i="1"/>
  <c r="B96" i="10"/>
  <c r="S96" i="1"/>
  <c r="B95" i="10"/>
  <c r="S95" i="1"/>
  <c r="B94" i="10"/>
  <c r="S94" i="1"/>
  <c r="B93" i="10"/>
  <c r="S92" i="1"/>
  <c r="B92" i="10"/>
  <c r="S91" i="1"/>
  <c r="B91" i="10"/>
  <c r="S90" i="1"/>
  <c r="B90" i="10"/>
  <c r="S89" i="1"/>
  <c r="B89" i="10"/>
  <c r="S87" i="1"/>
  <c r="B88" i="10"/>
  <c r="S86" i="1"/>
  <c r="B87" i="10"/>
  <c r="S85" i="1"/>
  <c r="B86" i="10"/>
  <c r="S84" i="1"/>
  <c r="B85" i="10"/>
  <c r="S82" i="1"/>
  <c r="B84" i="10"/>
  <c r="S81" i="1"/>
  <c r="B83" i="10"/>
  <c r="S80" i="1"/>
  <c r="B82" i="10"/>
  <c r="S79" i="1"/>
  <c r="B81" i="10"/>
  <c r="S77" i="1"/>
  <c r="B80" i="10"/>
  <c r="S76" i="1"/>
  <c r="B79" i="10"/>
  <c r="S75" i="1"/>
  <c r="B78" i="10"/>
  <c r="S74" i="1"/>
  <c r="B77" i="10"/>
  <c r="S72" i="1"/>
  <c r="B76" i="10"/>
  <c r="S71" i="1"/>
  <c r="B75" i="10"/>
  <c r="S70" i="1"/>
  <c r="B74" i="10"/>
  <c r="S69" i="1"/>
  <c r="B73" i="10"/>
  <c r="S67" i="1"/>
  <c r="B15" i="10"/>
  <c r="S66" i="1"/>
  <c r="B28" i="10"/>
  <c r="S65" i="1"/>
  <c r="B14" i="10"/>
  <c r="S64" i="1"/>
  <c r="B27" i="10"/>
  <c r="S62" i="1"/>
  <c r="B13" i="10"/>
  <c r="S61" i="1"/>
  <c r="B29" i="10"/>
  <c r="S60" i="1"/>
  <c r="B5" i="10"/>
  <c r="S59" i="1"/>
  <c r="B19" i="10"/>
  <c r="S57" i="1"/>
  <c r="B72" i="10"/>
  <c r="S56" i="1"/>
  <c r="B71" i="10"/>
  <c r="S55" i="1"/>
  <c r="B70" i="10"/>
  <c r="S54" i="1"/>
  <c r="B69" i="10"/>
  <c r="S52" i="1"/>
  <c r="B68" i="10"/>
  <c r="S51" i="1"/>
  <c r="B67" i="10"/>
  <c r="S50" i="1"/>
  <c r="B66" i="10"/>
  <c r="S49" i="1"/>
  <c r="B65" i="10"/>
  <c r="S47" i="1"/>
  <c r="B4" i="10"/>
  <c r="S46" i="1"/>
  <c r="B18" i="10"/>
  <c r="S45" i="1"/>
  <c r="B3" i="10"/>
  <c r="S44" i="1"/>
  <c r="B64" i="10"/>
  <c r="S42" i="1"/>
  <c r="B63" i="10"/>
  <c r="S41" i="1"/>
  <c r="B62" i="10"/>
  <c r="S40" i="1"/>
  <c r="B17" i="10"/>
  <c r="S39" i="1"/>
  <c r="B9" i="10"/>
  <c r="S37" i="1"/>
  <c r="B23" i="10"/>
  <c r="S36" i="1"/>
  <c r="B30" i="10"/>
  <c r="S35" i="1"/>
  <c r="B31" i="10"/>
  <c r="S34" i="1"/>
  <c r="B26" i="10"/>
  <c r="S32" i="1"/>
  <c r="B7" i="10"/>
  <c r="S31" i="1"/>
  <c r="B57" i="10"/>
  <c r="S30" i="1"/>
  <c r="B25" i="10"/>
  <c r="S29" i="1"/>
  <c r="B22" i="10"/>
  <c r="S27" i="1"/>
  <c r="B52" i="10"/>
  <c r="S26" i="1"/>
  <c r="B51" i="10"/>
  <c r="S25" i="1"/>
  <c r="B50" i="10"/>
  <c r="S24" i="1"/>
  <c r="B49" i="10"/>
  <c r="S22" i="1"/>
  <c r="B44" i="10"/>
  <c r="S21" i="1"/>
  <c r="B6" i="10"/>
  <c r="S20" i="1"/>
  <c r="B16" i="10"/>
  <c r="S19" i="1"/>
  <c r="B21" i="10"/>
  <c r="S17" i="1"/>
  <c r="B122" i="10"/>
  <c r="S16" i="1"/>
  <c r="B117" i="10"/>
  <c r="S15" i="1"/>
  <c r="B20" i="10"/>
  <c r="S14" i="1"/>
  <c r="B12" i="10"/>
  <c r="S12" i="1"/>
  <c r="B118" i="10"/>
  <c r="S10" i="1"/>
  <c r="B121" i="10"/>
  <c r="S9" i="1"/>
  <c r="B11" i="10"/>
  <c r="S7" i="1"/>
  <c r="B119" i="10"/>
  <c r="S6" i="1"/>
  <c r="B8" i="10"/>
  <c r="T6" i="7"/>
  <c r="U6" i="8"/>
  <c r="T4" i="7"/>
  <c r="U4" i="8"/>
  <c r="W10" i="8"/>
  <c r="E6" i="8"/>
  <c r="E8" i="8"/>
  <c r="W6" i="8"/>
  <c r="W4" i="8"/>
  <c r="W8" i="8"/>
</calcChain>
</file>

<file path=xl/sharedStrings.xml><?xml version="1.0" encoding="utf-8"?>
<sst xmlns="http://schemas.openxmlformats.org/spreadsheetml/2006/main" count="1822" uniqueCount="1028">
  <si>
    <t>HUMOROUS MONOLOGUES</t>
  </si>
  <si>
    <t>Round 1:</t>
  </si>
  <si>
    <t>Round 2:</t>
  </si>
  <si>
    <t>Round 3:</t>
  </si>
  <si>
    <t>Student Name</t>
  </si>
  <si>
    <t>Title of Piece</t>
  </si>
  <si>
    <t>R1 rank</t>
  </si>
  <si>
    <t>R1 sweeps</t>
  </si>
  <si>
    <t>R2 rank</t>
  </si>
  <si>
    <t>R2 sweeps</t>
  </si>
  <si>
    <t>R3 rank</t>
  </si>
  <si>
    <t>R3 sweeps</t>
  </si>
  <si>
    <t>TOTAL SWEEPS</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</si>
  <si>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</si>
  <si>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</si>
  <si>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</si>
  <si>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</si>
  <si>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</si>
  <si>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</si>
  <si>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</si>
  <si>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</si>
  <si>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</si>
  <si>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</si>
  <si>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</si>
  <si>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</si>
  <si>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</si>
  <si>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</si>
  <si>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</si>
  <si>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</si>
  <si>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</si>
  <si>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</si>
  <si>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</si>
  <si>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</si>
  <si>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</si>
  <si>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</si>
  <si>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</si>
  <si>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</si>
  <si>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</si>
  <si>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</si>
  <si>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</si>
  <si>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</si>
  <si>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</si>
  <si>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</si>
  <si>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</si>
  <si>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</si>
  <si>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</si>
  <si>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</si>
  <si>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</si>
  <si>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</si>
  <si>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</si>
  <si>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</si>
  <si>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</si>
  <si>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</si>
  <si>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</si>
  <si>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</si>
  <si>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</si>
  <si>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</si>
  <si>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</si>
  <si>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</si>
  <si>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</si>
  <si>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</si>
  <si>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</si>
  <si>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</si>
  <si>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</si>
  <si>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</si>
  <si>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</si>
  <si>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</si>
  <si>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</si>
  <si>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</si>
  <si>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</si>
  <si>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</si>
  <si>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</si>
  <si>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</si>
  <si>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</si>
  <si>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</si>
  <si>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</si>
  <si>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</si>
  <si>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</si>
  <si>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</si>
  <si>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</si>
  <si>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</si>
  <si>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</si>
  <si>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</si>
  <si>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</si>
  <si>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</si>
  <si>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</si>
  <si>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</si>
  <si>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</si>
  <si>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</si>
  <si>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</si>
  <si>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</si>
  <si>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</si>
  <si>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</si>
  <si>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</si>
  <si>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</si>
  <si>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</si>
  <si>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</si>
  <si>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</si>
  <si>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</si>
  <si>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</si>
  <si>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</si>
  <si>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</si>
  <si>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</si>
  <si>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</si>
  <si>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</si>
  <si>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</si>
  <si>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</si>
  <si>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</si>
  <si>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</si>
  <si>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</si>
  <si>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</si>
  <si>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</si>
  <si>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</si>
  <si>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</si>
  <si>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</si>
  <si>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</si>
  <si>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</si>
  <si>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</si>
  <si>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</si>
  <si>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</si>
  <si>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</si>
  <si>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</si>
  <si>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</si>
  <si>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</si>
  <si>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</si>
  <si>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</si>
  <si>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</si>
  <si>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</si>
  <si>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</si>
  <si>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</si>
  <si>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</si>
  <si>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</si>
  <si>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</si>
  <si>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</si>
  <si>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</si>
  <si>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</si>
  <si>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</si>
  <si>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</si>
  <si>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</si>
  <si>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</si>
  <si>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</si>
  <si>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</si>
  <si>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</si>
  <si>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</si>
  <si>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</si>
  <si>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</si>
  <si>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</si>
  <si>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</si>
  <si>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</si>
  <si>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</si>
  <si>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</si>
  <si>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</si>
  <si>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</si>
  <si>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</si>
  <si>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</si>
  <si>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</si>
  <si>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</si>
  <si>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</si>
  <si>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</si>
  <si>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</si>
  <si>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</si>
  <si>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</si>
  <si>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</si>
  <si>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</si>
  <si>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</si>
  <si>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</si>
  <si>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</si>
  <si>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</si>
  <si>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</si>
  <si>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</si>
  <si>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</si>
  <si>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</si>
  <si>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Judge 2:</t>
  </si>
  <si>
    <t>Judge 3:</t>
  </si>
  <si>
    <t>J1 rank</t>
  </si>
  <si>
    <t>J1 sweeps</t>
  </si>
  <si>
    <t>J2 rank</t>
  </si>
  <si>
    <t>J2 sweeps</t>
  </si>
  <si>
    <t>J3 rank</t>
  </si>
  <si>
    <t>J3 sweeps</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</si>
  <si>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</si>
  <si>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</si>
  <si>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</si>
  <si>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</si>
  <si>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</si>
  <si>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</si>
  <si>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</si>
  <si>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</si>
  <si>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</si>
  <si>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</si>
  <si>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</si>
  <si>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</si>
  <si>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</si>
  <si>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</si>
  <si>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</si>
  <si>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</si>
  <si>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</si>
  <si>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</si>
  <si>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</si>
  <si>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</si>
  <si>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</si>
  <si>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</si>
  <si>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</si>
  <si>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</si>
  <si>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</si>
  <si>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</si>
  <si>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</si>
  <si>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</si>
  <si>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</si>
  <si>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</si>
  <si>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</si>
  <si>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</si>
  <si>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</si>
  <si>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</si>
  <si>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</si>
  <si>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</si>
  <si>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</si>
  <si>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</si>
  <si>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S=10, E=6, G=2, F=0</t>
  </si>
  <si>
    <t>Time Violations are -10</t>
  </si>
  <si>
    <t>Rank</t>
  </si>
  <si>
    <t>Rank 1-4</t>
  </si>
  <si>
    <t>Rank 1-5</t>
  </si>
  <si>
    <t>Highlight lowest 3 ranks</t>
  </si>
  <si>
    <t>Judge 1:</t>
  </si>
  <si>
    <t>ID</t>
  </si>
  <si>
    <t>Drop Lowest</t>
  </si>
  <si>
    <t>Pick</t>
  </si>
  <si>
    <t>MR2 Score</t>
  </si>
  <si>
    <t>MR3 Score</t>
  </si>
  <si>
    <t>Total MR Score</t>
  </si>
  <si>
    <t>MR 1 Score</t>
  </si>
  <si>
    <t>Finals Medals Round Scores</t>
  </si>
  <si>
    <t>Drops lowest from column q</t>
  </si>
  <si>
    <t>Dramatic</t>
  </si>
  <si>
    <t>Humorous</t>
  </si>
  <si>
    <t>Classical Scenes</t>
  </si>
  <si>
    <t>Classical</t>
  </si>
  <si>
    <t>Contemporary Scenes</t>
  </si>
  <si>
    <t>Contemporary</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</si>
  <si>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</si>
  <si>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</si>
  <si>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</si>
  <si>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</si>
  <si>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</si>
  <si>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</si>
  <si>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</si>
  <si>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</si>
  <si>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</si>
  <si>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</si>
  <si>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</si>
  <si>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</si>
  <si>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</si>
  <si>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</si>
  <si>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</si>
  <si>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</si>
  <si>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</si>
  <si>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</si>
  <si>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</si>
  <si>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</si>
  <si>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</si>
  <si>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</si>
  <si>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</si>
  <si>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</si>
  <si>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</si>
  <si>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</si>
  <si>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</si>
  <si>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</si>
  <si>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</si>
  <si>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</si>
  <si>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</si>
  <si>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</si>
  <si>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</si>
  <si>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</si>
  <si>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</si>
  <si>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</si>
  <si>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</si>
  <si>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</si>
  <si>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</si>
  <si>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</si>
  <si>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</si>
  <si>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</si>
  <si>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</si>
  <si>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</si>
  <si>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</si>
  <si>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</si>
  <si>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</si>
  <si>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</si>
  <si>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</si>
  <si>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</si>
  <si>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</si>
  <si>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</si>
  <si>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</si>
  <si>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</si>
  <si>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</si>
  <si>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</si>
  <si>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</si>
  <si>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</si>
  <si>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</si>
  <si>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</si>
  <si>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</si>
  <si>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</si>
  <si>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</si>
  <si>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</si>
  <si>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</si>
  <si>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</si>
  <si>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</si>
  <si>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</si>
  <si>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</si>
  <si>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</si>
  <si>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</si>
  <si>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</si>
  <si>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</si>
  <si>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</si>
  <si>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</si>
  <si>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</si>
  <si>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</si>
  <si>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</si>
  <si>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</si>
  <si>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</si>
  <si>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</si>
  <si>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</si>
  <si>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</si>
  <si>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</si>
  <si>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</si>
  <si>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</si>
  <si>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</si>
  <si>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</si>
  <si>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</si>
  <si>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</si>
  <si>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</si>
  <si>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</si>
  <si>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</si>
  <si>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</si>
  <si>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</si>
  <si>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</si>
  <si>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</si>
  <si>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</si>
  <si>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</si>
  <si>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</si>
  <si>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</si>
  <si>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</si>
  <si>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</si>
  <si>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</si>
  <si>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</si>
  <si>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</si>
  <si>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</si>
  <si>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</si>
  <si>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</si>
  <si>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</si>
  <si>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</si>
  <si>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</si>
  <si>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</si>
  <si>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</si>
  <si>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</si>
  <si>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</si>
  <si>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</si>
  <si>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</si>
  <si>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</si>
  <si>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</si>
  <si>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</si>
  <si>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</si>
  <si>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</si>
  <si>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</si>
  <si>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</si>
  <si>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</si>
  <si>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</si>
  <si>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</si>
  <si>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</si>
  <si>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</si>
  <si>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</si>
  <si>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</si>
  <si>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</si>
  <si>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</si>
  <si>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</si>
  <si>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</si>
  <si>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</si>
  <si>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</si>
  <si>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</si>
  <si>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</si>
  <si>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</si>
  <si>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</si>
  <si>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</si>
  <si>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</si>
  <si>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</si>
  <si>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</si>
  <si>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</si>
  <si>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</si>
  <si>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</si>
  <si>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</si>
  <si>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</si>
  <si>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</si>
  <si>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</si>
  <si>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</si>
  <si>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</si>
  <si>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</si>
  <si>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</si>
  <si>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</si>
  <si>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</si>
  <si>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</si>
  <si>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</si>
  <si>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</si>
  <si>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</si>
  <si>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</si>
  <si>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</si>
  <si>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</si>
  <si>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</si>
  <si>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</si>
  <si>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</si>
  <si>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</si>
  <si>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</si>
  <si>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</si>
  <si>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</si>
  <si>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</si>
  <si>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</si>
  <si>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</si>
  <si>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</si>
  <si>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</si>
  <si>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</si>
  <si>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</si>
  <si>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</si>
  <si>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</si>
  <si>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</si>
  <si>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</si>
  <si>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</si>
  <si>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</si>
  <si>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</si>
  <si>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</si>
  <si>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</si>
  <si>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</si>
  <si>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</si>
  <si>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</si>
  <si>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</si>
  <si>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</si>
  <si>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</si>
  <si>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</si>
  <si>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</si>
  <si>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</si>
  <si>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</si>
  <si>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</si>
  <si>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</si>
  <si>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</si>
  <si>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</si>
  <si>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</si>
  <si>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</si>
  <si>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</si>
  <si>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</si>
  <si>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</si>
  <si>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</si>
  <si>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</si>
  <si>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</si>
  <si>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</si>
  <si>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</si>
  <si>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</si>
  <si>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</si>
  <si>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</si>
  <si>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</si>
  <si>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</si>
  <si>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</si>
  <si>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</si>
  <si>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</si>
  <si>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</si>
  <si>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</si>
  <si>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</si>
  <si>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</si>
  <si>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</si>
  <si>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</si>
  <si>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</si>
  <si>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</si>
  <si>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</si>
  <si>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</si>
  <si>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</si>
  <si>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</si>
  <si>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</si>
  <si>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</si>
  <si>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</si>
  <si>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</si>
  <si>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</si>
  <si>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</si>
  <si>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</si>
  <si>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</si>
  <si>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</si>
  <si>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</si>
  <si>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</si>
  <si>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</si>
  <si>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</si>
  <si>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</si>
  <si>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</si>
  <si>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</si>
  <si>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</si>
  <si>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</si>
  <si>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</si>
  <si>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</si>
  <si>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</si>
  <si>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</si>
  <si>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</si>
  <si>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</si>
  <si>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</si>
  <si>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</si>
  <si>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</si>
  <si>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</si>
  <si>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</si>
  <si>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</si>
  <si>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</si>
  <si>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</si>
  <si>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</si>
  <si>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</si>
  <si>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</si>
  <si>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</si>
  <si>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</si>
  <si>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</si>
  <si>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</si>
  <si>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</si>
  <si>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</si>
  <si>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</si>
  <si>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</si>
  <si>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</si>
  <si>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</si>
  <si>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</si>
  <si>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</si>
  <si>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</si>
  <si>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</si>
  <si>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</si>
  <si>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</si>
  <si>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</si>
  <si>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</si>
  <si>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</si>
  <si>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</si>
  <si>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</si>
  <si>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</si>
  <si>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</si>
  <si>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</si>
  <si>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</si>
  <si>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</si>
  <si>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</si>
  <si>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</si>
  <si>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</si>
  <si>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</si>
  <si>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</si>
  <si>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</si>
  <si>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</si>
  <si>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</si>
  <si>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</si>
  <si>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</si>
  <si>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</si>
  <si>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</si>
  <si>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</si>
  <si>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</si>
  <si>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</si>
  <si>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</si>
  <si>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</si>
  <si>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</si>
  <si>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</si>
  <si>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</si>
  <si>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</si>
  <si>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</si>
  <si>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</si>
  <si>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</si>
  <si>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</si>
  <si>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</si>
  <si>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</si>
  <si>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</si>
  <si>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</si>
  <si>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</si>
  <si>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</si>
  <si>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</si>
  <si>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</si>
  <si>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</si>
  <si>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</si>
  <si>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</si>
  <si>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</si>
  <si>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</si>
  <si>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</si>
  <si>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</si>
  <si>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</si>
  <si>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</si>
  <si>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</si>
  <si>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</si>
  <si>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</si>
  <si>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</si>
  <si>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</si>
  <si>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</si>
  <si>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</si>
  <si>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</si>
  <si>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</si>
  <si>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</si>
  <si>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</si>
  <si>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</si>
  <si>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</si>
  <si>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</si>
  <si>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</si>
  <si>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</si>
  <si>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</si>
  <si>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</si>
  <si>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</si>
  <si>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</si>
  <si>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</si>
  <si>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</si>
  <si>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</si>
  <si>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</si>
  <si>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</si>
  <si>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</si>
  <si>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</si>
  <si>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</si>
  <si>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</si>
  <si>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</si>
  <si>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</si>
  <si>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</si>
  <si>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</si>
  <si>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</si>
  <si>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</si>
  <si>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</si>
  <si>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</si>
  <si>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</si>
  <si>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</si>
  <si>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</si>
  <si>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</si>
  <si>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</si>
  <si>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</si>
  <si>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</si>
  <si>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</si>
  <si>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</si>
  <si>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</si>
  <si>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</si>
  <si>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</si>
  <si>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</si>
  <si>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</si>
  <si>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</si>
  <si>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</si>
  <si>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</si>
  <si>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</si>
  <si>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</si>
  <si>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</si>
  <si>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</si>
  <si>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</si>
  <si>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</si>
  <si>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</si>
  <si>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</si>
  <si>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</si>
  <si>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</si>
  <si>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</si>
  <si>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</si>
  <si>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</si>
  <si>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</si>
  <si>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</si>
  <si>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</si>
  <si>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</si>
  <si>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</si>
  <si>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</si>
  <si>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</si>
  <si>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</si>
  <si>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</si>
  <si>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</si>
  <si>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</si>
  <si>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</si>
  <si>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</si>
  <si>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</si>
  <si>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</si>
  <si>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</si>
  <si>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</si>
  <si>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</si>
  <si>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</si>
  <si>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</si>
  <si>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</si>
  <si>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</si>
  <si>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</si>
  <si>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</si>
  <si>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</si>
  <si>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</si>
  <si>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</si>
  <si>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</si>
  <si>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</si>
  <si>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</si>
  <si>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</si>
  <si>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</si>
  <si>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</si>
  <si>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</si>
  <si>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</si>
  <si>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</si>
  <si>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</si>
  <si>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</si>
  <si>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</si>
  <si>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</si>
  <si>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</si>
  <si>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</si>
  <si>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</si>
  <si>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</si>
  <si>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</si>
  <si>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</si>
  <si>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</si>
  <si>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</si>
  <si>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</si>
  <si>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</si>
  <si>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</si>
  <si>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</si>
  <si>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</si>
  <si>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</si>
  <si>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</si>
  <si>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</si>
  <si>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</si>
  <si>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</si>
  <si>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</si>
  <si>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</si>
  <si>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</si>
  <si>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</si>
  <si>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</si>
  <si>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</si>
  <si>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</si>
  <si>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</si>
  <si>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</si>
  <si>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</si>
  <si>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</si>
  <si>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</si>
  <si>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</si>
  <si>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</si>
  <si>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</si>
  <si>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</si>
  <si>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</si>
  <si>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</si>
  <si>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</si>
  <si>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</si>
  <si>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</si>
  <si>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</si>
  <si>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</si>
  <si>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</si>
  <si>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</si>
  <si>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</si>
  <si>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</si>
  <si>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</si>
  <si>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</si>
  <si>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</si>
  <si>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</si>
  <si>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</si>
  <si>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</si>
  <si>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</si>
  <si>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</si>
  <si>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</si>
  <si>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</si>
  <si>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</si>
  <si>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</si>
  <si>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</si>
  <si>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</si>
  <si>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</si>
  <si>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</si>
  <si>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</si>
  <si>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</si>
  <si>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</si>
  <si>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</si>
  <si>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</si>
  <si>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</si>
  <si>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</si>
  <si>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</si>
  <si>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</si>
  <si>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</si>
  <si>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</si>
  <si>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</si>
  <si>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</si>
  <si>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</si>
  <si>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</si>
  <si>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</si>
  <si>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</si>
  <si>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</si>
  <si>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</si>
  <si>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</si>
  <si>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</si>
  <si>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</si>
  <si>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</si>
  <si>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</si>
  <si>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</si>
  <si>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</si>
  <si>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</si>
  <si>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</si>
  <si>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</si>
  <si>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</si>
  <si>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</si>
  <si>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</si>
  <si>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</si>
  <si>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</si>
  <si>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</si>
  <si>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</si>
  <si>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</si>
  <si>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</si>
  <si>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</si>
  <si>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</si>
  <si>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</si>
  <si>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</si>
  <si>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</si>
  <si>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</si>
  <si>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</si>
  <si>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</si>
  <si>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</si>
  <si>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</si>
  <si>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</si>
  <si>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</si>
  <si>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</si>
  <si>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</si>
  <si>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</si>
  <si>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</si>
  <si>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</si>
  <si>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</si>
  <si>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</si>
  <si>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</si>
  <si>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</si>
  <si>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</si>
  <si>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</si>
  <si>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</si>
  <si>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</si>
  <si>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</si>
  <si>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</si>
  <si>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</si>
  <si>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</si>
  <si>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</si>
  <si>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</si>
  <si>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</si>
  <si>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</si>
  <si>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</si>
  <si>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</si>
  <si>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</si>
  <si>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</si>
  <si>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</si>
  <si>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</si>
  <si>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</si>
  <si>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</si>
  <si>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</si>
  <si>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</si>
  <si>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</si>
  <si>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</si>
  <si>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</si>
  <si>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</si>
  <si>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</si>
  <si>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</si>
  <si>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</si>
  <si>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</si>
  <si>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</si>
  <si>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</si>
  <si>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</si>
  <si>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</si>
  <si>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</si>
  <si>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</si>
  <si>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</si>
  <si>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</si>
  <si>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</si>
  <si>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Altamony</t>
  </si>
  <si>
    <t>APA Draper</t>
  </si>
  <si>
    <t>APA West Valley</t>
  </si>
  <si>
    <t>Duchesne</t>
  </si>
  <si>
    <t>Enterprise</t>
  </si>
  <si>
    <t>Kanab</t>
  </si>
  <si>
    <t>Liahona</t>
  </si>
  <si>
    <t>Merit</t>
  </si>
  <si>
    <t>Millard</t>
  </si>
  <si>
    <t>North Sevier</t>
  </si>
  <si>
    <t>North Summit</t>
  </si>
  <si>
    <t>Parowan</t>
  </si>
  <si>
    <t>Rockwell</t>
  </si>
  <si>
    <t>St. Joseph</t>
  </si>
  <si>
    <t>s</t>
  </si>
  <si>
    <t>e</t>
  </si>
  <si>
    <t>g</t>
  </si>
  <si>
    <t>Lion King</t>
  </si>
  <si>
    <t>Into the Woods</t>
  </si>
  <si>
    <t>Dear Evan Hansen</t>
  </si>
  <si>
    <t>History of Wrong Guys</t>
  </si>
  <si>
    <t>Cats</t>
  </si>
  <si>
    <t>Spongebob</t>
  </si>
  <si>
    <t>Dog Fight</t>
  </si>
  <si>
    <t>Cinderella</t>
  </si>
  <si>
    <t>Hairspray</t>
  </si>
  <si>
    <t>Secret Garden</t>
  </si>
  <si>
    <t>Sweeny Todd</t>
  </si>
  <si>
    <t>Lysistrata Jones</t>
  </si>
  <si>
    <t>NOSHOW</t>
  </si>
  <si>
    <t>Band Geeks</t>
  </si>
  <si>
    <t>Been a Long Day</t>
  </si>
  <si>
    <t>Newsies</t>
  </si>
  <si>
    <t>Little Women</t>
  </si>
  <si>
    <t>Wizard of Oz</t>
  </si>
  <si>
    <t>Beauty and Beast</t>
  </si>
  <si>
    <t>Jeckyll and Hyde</t>
  </si>
  <si>
    <t>Rich Man</t>
  </si>
  <si>
    <t xml:space="preserve">Don't Rain </t>
  </si>
  <si>
    <t>Annie</t>
  </si>
  <si>
    <t>Charlie Brown</t>
  </si>
  <si>
    <t>Wicked</t>
  </si>
  <si>
    <t>f</t>
  </si>
  <si>
    <t>Funny Girl</t>
  </si>
  <si>
    <t>In My Dreams</t>
  </si>
  <si>
    <t>Catch Me if You Can</t>
  </si>
  <si>
    <t>Man of La Mancha</t>
  </si>
  <si>
    <t>Fiddler on the Roof</t>
  </si>
  <si>
    <t>Light in the Piazza</t>
  </si>
  <si>
    <t>Miss Saigon</t>
  </si>
  <si>
    <t>Steel Pier</t>
  </si>
  <si>
    <t>Confrontation</t>
  </si>
  <si>
    <t>It Can Totally Happen</t>
  </si>
  <si>
    <t>Millers Son</t>
  </si>
  <si>
    <t>No Good Deed</t>
  </si>
  <si>
    <t>Fact Checker</t>
  </si>
  <si>
    <t>1:51*</t>
  </si>
  <si>
    <t>Miss Trunchbull</t>
  </si>
  <si>
    <t>Beyond Therapy</t>
  </si>
  <si>
    <t>Moving Out</t>
  </si>
  <si>
    <t>Goodbye Charles</t>
  </si>
  <si>
    <t>The Misanthrope</t>
  </si>
  <si>
    <t>Charlies Aunt</t>
  </si>
  <si>
    <t>Comedy of Errors</t>
  </si>
  <si>
    <t>Tartuffe</t>
  </si>
  <si>
    <t>12th Night</t>
  </si>
  <si>
    <t>As You Like It</t>
  </si>
  <si>
    <t>Growing Up</t>
  </si>
  <si>
    <t>The First Chair</t>
  </si>
  <si>
    <t>What's In My Fridge</t>
  </si>
  <si>
    <t>The Pirates Apprentice</t>
  </si>
  <si>
    <t xml:space="preserve">Apocolypse </t>
  </si>
  <si>
    <t>Catching the Big One</t>
  </si>
  <si>
    <t>Goodness Rebounds</t>
  </si>
  <si>
    <t>The Dance</t>
  </si>
  <si>
    <t>Monday Morning</t>
  </si>
  <si>
    <t>From the Bad Seed</t>
  </si>
  <si>
    <t>The Substitute Fairy</t>
  </si>
  <si>
    <t>Barefoot In the Park</t>
  </si>
  <si>
    <t>Controlling Interest</t>
  </si>
  <si>
    <t>Nightmother</t>
  </si>
  <si>
    <t>Cooking Show</t>
  </si>
  <si>
    <t>Concert Goes Wrong</t>
  </si>
  <si>
    <t>Dog Depression</t>
  </si>
  <si>
    <t>Dance Fever</t>
  </si>
  <si>
    <t>Mad Doctor</t>
  </si>
  <si>
    <t>Nightswim</t>
  </si>
  <si>
    <t>I Hate Hamlet</t>
  </si>
  <si>
    <t>Cash on Delivery</t>
  </si>
  <si>
    <t>Lost In Yonkers</t>
  </si>
  <si>
    <t>The Heidi Chronicles</t>
  </si>
  <si>
    <t>*over by 4 seconds</t>
  </si>
  <si>
    <t>Time Under: 1:51</t>
  </si>
  <si>
    <t>Pizzaria</t>
  </si>
  <si>
    <t>American Dream</t>
  </si>
  <si>
    <t>The Perfect Date</t>
  </si>
  <si>
    <t>The Fly</t>
  </si>
  <si>
    <t>Pageant Queens</t>
  </si>
  <si>
    <t>Waiting for Lefty</t>
  </si>
  <si>
    <t>Proof</t>
  </si>
  <si>
    <t>The Odd Couple</t>
  </si>
  <si>
    <t>Jane Eyre</t>
  </si>
  <si>
    <t>A View From the Bridge</t>
  </si>
  <si>
    <t>Graceland</t>
  </si>
  <si>
    <t>Replenish the Earth</t>
  </si>
  <si>
    <t>Father of the Bride</t>
  </si>
  <si>
    <t>Let's Murder Marsha Monk</t>
  </si>
  <si>
    <t>You Can't Take it With You</t>
  </si>
  <si>
    <t>Angels in America</t>
  </si>
  <si>
    <t>Martyrs Crossing</t>
  </si>
  <si>
    <t>Shadow Box</t>
  </si>
  <si>
    <t>La Doubole Inconstance</t>
  </si>
  <si>
    <t>The Tempest</t>
  </si>
  <si>
    <t>Charlie's Aunt</t>
  </si>
  <si>
    <t>Romeo and Juliet</t>
  </si>
  <si>
    <t>The Importance of Being Earnest</t>
  </si>
  <si>
    <t>Autumn Girl</t>
  </si>
  <si>
    <t>Diary of Anne Frank</t>
  </si>
  <si>
    <t>Substance of Fire</t>
  </si>
  <si>
    <t>Coldblooded Murderer</t>
  </si>
  <si>
    <t>Clyeborn Park</t>
  </si>
  <si>
    <t>The Button</t>
  </si>
  <si>
    <t>A Time to Kill</t>
  </si>
  <si>
    <t>Mr. Moo Is Mad</t>
  </si>
  <si>
    <t>1st Date Jitters</t>
  </si>
  <si>
    <t>Love's Letter to Suzie</t>
  </si>
  <si>
    <t>Act II Scene ii</t>
  </si>
  <si>
    <t>Scuba Lessons</t>
  </si>
  <si>
    <t>I Ate the Divorce Papers</t>
  </si>
  <si>
    <t>She Loves Me</t>
  </si>
  <si>
    <t>The Wool Gather</t>
  </si>
  <si>
    <t>I Never Saw Another Butterfly</t>
  </si>
  <si>
    <t>Blueberry Hill Accord</t>
  </si>
  <si>
    <t>Plaza Suite</t>
  </si>
  <si>
    <t>Three Dimunutive Swine</t>
  </si>
  <si>
    <t>Laughing Wild</t>
  </si>
  <si>
    <t>To Be or Not to Be</t>
  </si>
  <si>
    <t>The Phone Thief</t>
  </si>
  <si>
    <t>Construction Site First Aid for Dummies</t>
  </si>
  <si>
    <t>Cookies</t>
  </si>
  <si>
    <t>The Rise of the Wolf</t>
  </si>
  <si>
    <t>Vicious Cycle</t>
  </si>
  <si>
    <t>A Bright Room Called Day</t>
  </si>
  <si>
    <t>Eleanor</t>
  </si>
  <si>
    <t>Stevie</t>
  </si>
  <si>
    <t>The Perks of Being a Wallflower</t>
  </si>
  <si>
    <t>Temple Grandin</t>
  </si>
  <si>
    <t>Mom</t>
  </si>
  <si>
    <t>Pledge of Allegiance</t>
  </si>
  <si>
    <t>Phone it In</t>
  </si>
  <si>
    <t>The Perfect Bully</t>
  </si>
  <si>
    <t>Hot Chocolate</t>
  </si>
  <si>
    <t>The Fairyman</t>
  </si>
  <si>
    <t>Fool for Love</t>
  </si>
  <si>
    <t>Irrational Fears</t>
  </si>
  <si>
    <t xml:space="preserve">Sick </t>
  </si>
  <si>
    <t>The Beginning of the End</t>
  </si>
  <si>
    <t>The Heiress</t>
  </si>
  <si>
    <t>Sophies Choice</t>
  </si>
  <si>
    <t>Candida</t>
  </si>
  <si>
    <t>Henry V</t>
  </si>
  <si>
    <t>Taming of the Shrew</t>
  </si>
  <si>
    <t>Importance of Being Earnest</t>
  </si>
  <si>
    <t>I Didn't Want to Write a Monologue</t>
  </si>
  <si>
    <t>Superhero</t>
  </si>
  <si>
    <t>Rindercella</t>
  </si>
  <si>
    <t>Trapped in an Elevator</t>
  </si>
  <si>
    <t>Legshaving Made Easy</t>
  </si>
  <si>
    <t>Stuck in a Monologue</t>
  </si>
  <si>
    <t>The Birdlady</t>
  </si>
  <si>
    <t>Star Spangled Girl</t>
  </si>
  <si>
    <t>Tinder Video</t>
  </si>
  <si>
    <t>Addicted to Food</t>
  </si>
  <si>
    <t>Story of My Death</t>
  </si>
  <si>
    <t>Generation Gap</t>
  </si>
  <si>
    <t>Come Blow Your Horn</t>
  </si>
  <si>
    <t>The Writer</t>
  </si>
  <si>
    <t>18 seconds under</t>
  </si>
  <si>
    <t>15 seconds over</t>
  </si>
  <si>
    <t>The Stoning of Sariah M</t>
  </si>
  <si>
    <t>24 seconds over</t>
  </si>
  <si>
    <t xml:space="preserve">FIRST </t>
  </si>
  <si>
    <t>Column1</t>
  </si>
  <si>
    <t>SECOND</t>
  </si>
  <si>
    <t>THIRD</t>
  </si>
  <si>
    <t>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</si>
</sst>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s>
  <fills count="5">
    <fill>
      <patternFill patternType="none"/>
    </fill>
    <fill>
      <patternFill patternType="gray125"/>
    </fill>
    <fill>
      <patternFill patternType="solid">
        <fgColor rgb="FFC6EFCE"/>
      </patternFill>
    </fill>
    <fill>
      <patternFill patternType="solid">
        <fgColor rgb="FFF2F2F2"/>
      </patternFill>
    </fill>
    <fill>
      <patternFill patternType="solid">
        <fgColor rgb="FFFFFF00"/>
        <bgColor indexed="64"/>
      </patternFill>
    </fill>
  </fills>
  <borders count="5">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 fillId="2" borderId="0" applyNumberFormat="0" applyBorder="0" applyAlignment="0" applyProtection="0"/>
    <xf numFmtId="0" fontId="4" fillId="3" borderId="4" applyNumberFormat="0" applyAlignment="0" applyProtection="0"/>
  </cellStyleXfs>
  <cellXfs count="38">
    <xf numFmtId="0" fontId="0" fillId="0" borderId="0" xfId="0"/>
    <xf numFmtId="0" fontId="1" fillId="0" borderId="0" xfId="0" applyFont="1"/>
    <xf numFmtId="0" fontId="2" fillId="0" borderId="0" xfId="0" applyFont="1"/>
    <xf numFmtId="0" fontId="0" fillId="0" borderId="1" xfId="0" applyBorder="1"/>
    <xf numFmtId="0" fontId="0" fillId="0" borderId="0" xfId="0" applyFill="1" applyBorder="1"/>
    <xf numFmtId="0" fontId="0" fillId="0" borderId="0" xfId="0" applyFont="1"/>
    <xf numFmtId="0" fontId="0" fillId="0" borderId="1" xfId="0" applyFont="1" applyBorder="1"/>
    <xf numFmtId="0" fontId="0" fillId="0" borderId="2" xfId="0" applyFill="1" applyBorder="1"/>
    <xf numFmtId="0" fontId="0" fillId="0" borderId="3" xfId="0" applyBorder="1"/>
    <xf numFmtId="0" fontId="2" fillId="0" borderId="3" xfId="0" applyFont="1" applyBorder="1"/>
    <xf numFmtId="0" fontId="0" fillId="0" borderId="3" xfId="0" applyFont="1" applyBorder="1"/>
    <xf numFmtId="0" fontId="2" fillId="0" borderId="1" xfId="0" applyFont="1" applyBorder="1"/>
    <xf numFmtId="0" fontId="0" fillId="0" borderId="0" xfId="0" applyBorder="1"/>
    <xf numFmtId="0" fontId="3" fillId="2" borderId="0" xfId="1"/>
    <xf numFmtId="0" fontId="2" fillId="0" borderId="0" xfId="0" applyFont="1" applyBorder="1"/>
    <xf numFmtId="0" fontId="4" fillId="3" borderId="4" xfId="2"/>
    <xf numFmtId="0" fontId="1" fillId="0" borderId="0" xfId="0" applyFont="1" applyProtection="1">
      <protection locked="0"/>
    </xf>
    <xf numFmtId="0" fontId="0" fillId="0" borderId="3" xfId="0" applyBorder="1" applyProtection="1">
      <protection locked="0"/>
    </xf>
    <xf numFmtId="0" fontId="3" fillId="2" borderId="0" xfId="1" applyBorder="1" applyProtection="1">
      <protection locked="0"/>
    </xf>
    <xf numFmtId="0" fontId="0" fillId="0" borderId="0" xfId="0" applyProtection="1">
      <protection locked="0"/>
    </xf>
    <xf numFmtId="0" fontId="2" fillId="0" borderId="0" xfId="0" applyFont="1" applyProtection="1">
      <protection locked="0"/>
    </xf>
    <xf numFmtId="0" fontId="2" fillId="0" borderId="3" xfId="0" applyFont="1" applyBorder="1" applyProtection="1">
      <protection locked="0"/>
    </xf>
    <xf numFmtId="0" fontId="0" fillId="0" borderId="1" xfId="0" applyBorder="1" applyProtection="1">
      <protection locked="0"/>
    </xf>
    <xf numFmtId="0" fontId="3" fillId="2" borderId="0" xfId="1" applyProtection="1">
      <protection locked="0"/>
    </xf>
    <xf numFmtId="0" fontId="0" fillId="0" borderId="0" xfId="0" applyFill="1" applyBorder="1" applyProtection="1">
      <protection locked="0"/>
    </xf>
    <xf numFmtId="0" fontId="0" fillId="0" borderId="2" xfId="0" applyFill="1" applyBorder="1" applyProtection="1">
      <protection locked="0"/>
    </xf>
    <xf numFmtId="0" fontId="0" fillId="0" borderId="0" xfId="0" applyProtection="1"/>
    <xf numFmtId="0" fontId="4" fillId="3" borderId="4" xfId="2" applyNumberFormat="1"/>
    <xf numFmtId="0" fontId="0" fillId="0" borderId="0" xfId="0"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0" fontId="5" fillId="0" borderId="0" xfId="0" applyFont="1" applyProtection="1"/>
    <xf numFmtId="0" fontId="5" fillId="0" borderId="3" xfId="0" quotePrefix="1" applyFont="1" applyBorder="1" applyProtection="1">
      <protection locked="0"/>
    </xf>
    <xf numFmtId="0" fontId="5" fillId="0" borderId="3" xfId="0" applyFont="1" applyBorder="1" applyProtection="1">
      <protection locked="0"/>
    </xf>
    <xf numFmtId="0" fontId="5" fillId="0" borderId="0" xfId="0" applyFont="1" applyProtection="1">
      <protection locked="0"/>
    </xf>
    <xf numFmtId="0" fontId="5" fillId="0" borderId="0" xfId="0" applyFont="1"/>
    <xf numFmtId="0" fontId="5" fillId="0" borderId="3" xfId="0" applyFont="1" applyBorder="1"/>
    <xf numFmtId="0" fontId="0" fillId="4" borderId="0" xfId="0" applyFill="1"/>
  </cellXfs>
  <cellStyles count="3">
    <cellStyle name="Calculation" xfId="2" builtinId="22"/>
    <cellStyle name="Good" xfId="1" builtinId="26"/>
    <cellStyle name="Normal" xfId="0" builtinId="0"/>
  </cellStyles>
  <dxfs count="236">
    <dxf>
      <border diagonalUp="0" diagonalDown="0">
        <left/>
        <right/>
        <top/>
        <bottom/>
      </border>
    </dxf>
    <dxf>
      <border diagonalUp="0" diagonalDown="0">
        <left/>
        <right/>
        <top/>
        <bottom/>
      </border>
    </dxf>
    <dxf>
      <border diagonalUp="0" diagonalDown="0">
        <left/>
        <right/>
        <top/>
        <bottom/>
      </border>
    </dxf>
    <dxf>
      <border diagonalUp="0" diagonalDown="0">
        <left/>
        <right/>
        <top/>
        <bottom/>
      </border>
    </dxf>
    <dxf>
      <font>
        <color rgb="FF9C6500"/>
      </font>
      <fill>
        <patternFill>
          <bgColor rgb="FFFFEB9C"/>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ont>
        <strike/>
        <color theme="5"/>
      </font>
      <fill>
        <patternFill>
          <bgColor theme="5" tint="0.79998168889431442"/>
        </patternFill>
      </fill>
    </dxf>
    <dxf>
      <fill>
        <patternFill>
          <bgColor rgb="FF00B0F0"/>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b/>
        <i val="0"/>
        <strike val="0"/>
        <condense val="0"/>
        <extend val="0"/>
        <outline val="0"/>
        <shadow val="0"/>
        <u val="none"/>
        <vertAlign val="baseline"/>
        <sz val="11"/>
        <color rgb="FFFA7D00"/>
        <name val="Calibri"/>
        <scheme val="minor"/>
      </font>
      <numFmt numFmtId="0" formatCode="General"/>
      <fill>
        <patternFill patternType="solid">
          <fgColor indexed="64"/>
          <bgColor rgb="FFF2F2F2"/>
        </patternFill>
      </fill>
      <border diagonalUp="0" diagonalDown="0" outline="0">
        <left style="thin">
          <color rgb="FF7F7F7F"/>
        </left>
        <right style="thin">
          <color rgb="FF7F7F7F"/>
        </right>
        <top style="thin">
          <color rgb="FF7F7F7F"/>
        </top>
        <bottom/>
      </border>
    </dxf>
    <dxf>
      <numFmt numFmtId="0" formatCode="General"/>
    </dxf>
    <dxf>
      <border diagonalUp="0" diagonalDown="0" outline="0">
        <left/>
        <right/>
        <top/>
        <bottom/>
      </border>
    </dxf>
    <dxf>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1"/>
        <name val="Calibri"/>
        <scheme val="minor"/>
      </font>
      <border diagonalUp="0" diagonalDown="0" outline="0">
        <left/>
        <right/>
        <top/>
        <bottom/>
      </border>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dxf>
    <dxf>
      <font>
        <strike/>
        <color theme="5"/>
      </font>
      <fill>
        <patternFill>
          <bgColor theme="5"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122" totalsRowShown="0">
  <autoFilter ref="A2:G122" xr:uid="{00000000-0009-0000-0100-000001000000}"/>
  <sortState ref="A3:F122">
    <sortCondition descending="1" ref="B2:B122"/>
  </sortState>
  <tableColumns count="7">
    <tableColumn id="1" xr3:uid="{00000000-0010-0000-0000-000001000000}" name="ID"/>
    <tableColumn id="3" xr3:uid="{00000000-0010-0000-0000-000003000000}" name="Rank"/>
    <tableColumn id="2" xr3:uid="{00000000-0010-0000-0000-000002000000}" name="MR 1 Score"/>
    <tableColumn id="4" xr3:uid="{00000000-0010-0000-0000-000004000000}" name="MR2 Score"/>
    <tableColumn id="5" xr3:uid="{00000000-0010-0000-0000-000005000000}" name="MR3 Score"/>
    <tableColumn id="6" xr3:uid="{00000000-0010-0000-0000-000006000000}" name="Total MR Score" dataDxfId="231" dataCellStyle="Calculation">
      <calculatedColumnFormula>SUM(Table1[[#This Row],[MR 1 Score]:[MR3 Score]])</calculatedColumnFormula>
    </tableColumn>
    <tableColumn id="7" xr3:uid="{25959513-BE09-4218-965E-8B8534850802}" name="Column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2:G122" totalsRowShown="0">
  <autoFilter ref="A2:G122" xr:uid="{00000000-0009-0000-0100-000002000000}"/>
  <sortState ref="A3:F122">
    <sortCondition descending="1" ref="B2:B122"/>
  </sortState>
  <tableColumns count="7">
    <tableColumn id="1" xr3:uid="{00000000-0010-0000-0100-000001000000}" name="ID">
      <calculatedColumnFormula>Dramatic!A4</calculatedColumnFormula>
    </tableColumn>
    <tableColumn id="3" xr3:uid="{00000000-0010-0000-0100-000003000000}" name="Rank">
      <calculatedColumnFormula>Dramatic!S4</calculatedColumnFormula>
    </tableColumn>
    <tableColumn id="2" xr3:uid="{00000000-0010-0000-0100-000002000000}" name="MR 1 Score"/>
    <tableColumn id="4" xr3:uid="{00000000-0010-0000-0100-000004000000}" name="MR2 Score"/>
    <tableColumn id="5" xr3:uid="{00000000-0010-0000-0100-000005000000}" name="MR3 Score"/>
    <tableColumn id="6" xr3:uid="{00000000-0010-0000-0100-000006000000}" name="Total MR Score" dataDxfId="226" dataCellStyle="Calculation">
      <calculatedColumnFormula>SUM(Table13[[#This Row],[MR 1 Score]:[MR3 Score]])</calculatedColumnFormula>
    </tableColumn>
    <tableColumn id="7" xr3:uid="{EB5B8D1C-DA7C-4BE9-9559-A014D2551394}" name="Column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34" displayName="Table134" ref="A2:G122" totalsRowShown="0">
  <autoFilter ref="A2:G122" xr:uid="{00000000-0009-0000-0100-000003000000}"/>
  <sortState ref="A3:F122">
    <sortCondition descending="1" ref="B2:B122"/>
  </sortState>
  <tableColumns count="7">
    <tableColumn id="1" xr3:uid="{00000000-0010-0000-0200-000001000000}" name="ID" totalsRowDxfId="221">
      <calculatedColumnFormula>Classical!A4</calculatedColumnFormula>
    </tableColumn>
    <tableColumn id="3" xr3:uid="{00000000-0010-0000-0200-000003000000}" name="Rank">
      <calculatedColumnFormula>Classical!W4</calculatedColumnFormula>
    </tableColumn>
    <tableColumn id="2" xr3:uid="{00000000-0010-0000-0200-000002000000}" name="MR 1 Score" totalsRowDxfId="220"/>
    <tableColumn id="4" xr3:uid="{00000000-0010-0000-0200-000004000000}" name="MR2 Score" totalsRowDxfId="219"/>
    <tableColumn id="5" xr3:uid="{00000000-0010-0000-0200-000005000000}" name="MR3 Score" totalsRowDxfId="218"/>
    <tableColumn id="6" xr3:uid="{00000000-0010-0000-0200-000006000000}" name="Total MR Score" dataDxfId="217" totalsRowDxfId="216" dataCellStyle="Calculation">
      <calculatedColumnFormula>SUM(Table134[[#This Row],[MR 1 Score]:[MR3 Score]])</calculatedColumnFormula>
    </tableColumn>
    <tableColumn id="7" xr3:uid="{DE1170B9-A19D-4399-A294-10EAE3BCDC39}" name="Column1" totalsRowDxfId="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345" displayName="Table1345" ref="A2:G122" totalsRowShown="0">
  <autoFilter ref="A2:G122" xr:uid="{00000000-0009-0000-0100-000004000000}"/>
  <sortState ref="A3:F122">
    <sortCondition descending="1" ref="B2:B122"/>
  </sortState>
  <tableColumns count="7">
    <tableColumn id="1" xr3:uid="{00000000-0010-0000-0300-000001000000}" name="ID" totalsRowDxfId="211">
      <calculatedColumnFormula>Classical!A4</calculatedColumnFormula>
    </tableColumn>
    <tableColumn id="3" xr3:uid="{00000000-0010-0000-0300-000003000000}" name="Rank">
      <calculatedColumnFormula>Classical!W4</calculatedColumnFormula>
    </tableColumn>
    <tableColumn id="2" xr3:uid="{00000000-0010-0000-0300-000002000000}" name="MR 1 Score" totalsRowDxfId="210"/>
    <tableColumn id="4" xr3:uid="{00000000-0010-0000-0300-000004000000}" name="MR2 Score" totalsRowDxfId="209"/>
    <tableColumn id="5" xr3:uid="{00000000-0010-0000-0300-000005000000}" name="MR3 Score" totalsRowDxfId="208"/>
    <tableColumn id="6" xr3:uid="{00000000-0010-0000-0300-000006000000}" name="Total MR Score" dataDxfId="207" totalsRowDxfId="206" dataCellStyle="Calculation">
      <calculatedColumnFormula>SUM(Table1345[[#This Row],[MR 1 Score]:[MR3 Score]])</calculatedColumnFormula>
    </tableColumn>
    <tableColumn id="7" xr3:uid="{CCFA7A55-86FD-4F79-A061-B921CDB6DD18}" name="Column1" totalsRow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456" displayName="Table13456" ref="A2:G122" totalsRowShown="0">
  <autoFilter ref="A2:G122" xr:uid="{00000000-0009-0000-0100-000005000000}"/>
  <sortState ref="A3:F122">
    <sortCondition descending="1" ref="B2:B122"/>
  </sortState>
  <tableColumns count="7">
    <tableColumn id="1" xr3:uid="{00000000-0010-0000-0400-000001000000}" name="ID" totalsRowDxfId="201">
      <calculatedColumnFormula>Classical!A4</calculatedColumnFormula>
    </tableColumn>
    <tableColumn id="3" xr3:uid="{00000000-0010-0000-0400-000003000000}" name="Rank">
      <calculatedColumnFormula>Classical!W4</calculatedColumnFormula>
    </tableColumn>
    <tableColumn id="2" xr3:uid="{00000000-0010-0000-0400-000002000000}" name="MR 1 Score" totalsRowDxfId="200"/>
    <tableColumn id="4" xr3:uid="{00000000-0010-0000-0400-000004000000}" name="MR2 Score" totalsRowDxfId="199"/>
    <tableColumn id="5" xr3:uid="{00000000-0010-0000-0400-000005000000}" name="MR3 Score" totalsRowDxfId="198"/>
    <tableColumn id="6" xr3:uid="{00000000-0010-0000-0400-000006000000}" name="Total MR Score" dataDxfId="197" totalsRowDxfId="196" dataCellStyle="Calculation">
      <calculatedColumnFormula>SUM(Table13456[[#This Row],[MR 1 Score]:[MR3 Score]])</calculatedColumnFormula>
    </tableColumn>
    <tableColumn id="7" xr3:uid="{118AE591-0BC1-42F3-845F-C4588F46D5C1}" name="Column1" totalsRowDxfId="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34567" displayName="Table134567" ref="A2:G122" totalsRowShown="0">
  <autoFilter ref="A2:G122" xr:uid="{00000000-0009-0000-0100-000006000000}"/>
  <sortState ref="A3:F122">
    <sortCondition descending="1" ref="B2:B122"/>
  </sortState>
  <tableColumns count="7">
    <tableColumn id="1" xr3:uid="{00000000-0010-0000-0500-000001000000}" name="ID" totalsRowDxfId="191">
      <calculatedColumnFormula>Classical!A4</calculatedColumnFormula>
    </tableColumn>
    <tableColumn id="3" xr3:uid="{00000000-0010-0000-0500-000003000000}" name="Rank">
      <calculatedColumnFormula>Classical!W4</calculatedColumnFormula>
    </tableColumn>
    <tableColumn id="2" xr3:uid="{00000000-0010-0000-0500-000002000000}" name="MR 1 Score" totalsRowDxfId="190"/>
    <tableColumn id="4" xr3:uid="{00000000-0010-0000-0500-000004000000}" name="MR2 Score" totalsRowDxfId="189"/>
    <tableColumn id="5" xr3:uid="{00000000-0010-0000-0500-000005000000}" name="MR3 Score" totalsRowDxfId="188"/>
    <tableColumn id="6" xr3:uid="{00000000-0010-0000-0500-000006000000}" name="Total MR Score" dataDxfId="187" totalsRowDxfId="186" dataCellStyle="Calculation">
      <calculatedColumnFormula>SUM(Table134567[[#This Row],[MR 1 Score]:[MR3 Score]])</calculatedColumnFormula>
    </tableColumn>
    <tableColumn id="7" xr3:uid="{AEA18DAD-BC10-4FD4-B5E5-8996422925B6}" name="Column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2"/>
  <sheetViews>
    <sheetView workbookViewId="0">
      <pane xSplit="1" ySplit="3" topLeftCell="B4" activePane="bottomRight" state="frozen"/>
      <selection pane="topRight" activeCell="B1" sqref="B1"/>
      <selection pane="bottomLeft" activeCell="A4" sqref="A4"/>
      <selection pane="bottomRight" activeCell="A36" sqref="A36:XFD36"/>
    </sheetView>
  </sheetViews>
  <sheetFormatPr defaultColWidth="8.7109375" defaultRowHeight="15" x14ac:dyDescent="0.25"/>
  <cols>
    <col min="1" max="5" width="8.7109375" style="19"/>
    <col min="6" max="6" width="8.42578125" style="19" customWidth="1"/>
    <col min="7" max="7" width="7" style="23" bestFit="1" customWidth="1"/>
    <col min="8" max="8" width="9.42578125" style="19" bestFit="1" customWidth="1"/>
    <col min="9" max="9" width="8.7109375" style="19"/>
    <col min="10" max="10" width="8.7109375" style="23"/>
    <col min="11" max="12" width="8.7109375" style="19"/>
    <col min="13" max="13" width="8.7109375" style="23"/>
    <col min="14" max="14" width="8.7109375" style="19"/>
    <col min="15" max="15" width="13.42578125" style="19" customWidth="1"/>
    <col min="16" max="16" width="0.42578125" style="19" customWidth="1"/>
    <col min="17" max="20" width="8.7109375" style="19"/>
    <col min="21" max="21" width="8.7109375" style="17"/>
    <col min="22" max="16384" width="8.7109375" style="19"/>
  </cols>
  <sheetData>
    <row r="1" spans="1:29" x14ac:dyDescent="0.25">
      <c r="A1" s="16" t="s">
        <v>243</v>
      </c>
      <c r="B1" s="16"/>
      <c r="C1" s="16"/>
      <c r="D1" s="16"/>
      <c r="E1" s="16"/>
      <c r="F1" s="33" t="s">
        <v>221</v>
      </c>
      <c r="G1" s="18"/>
      <c r="I1" s="17"/>
      <c r="J1" s="18"/>
      <c r="L1" s="17"/>
      <c r="M1" s="18"/>
      <c r="O1" s="17"/>
      <c r="V1" s="31" t="s">
        <v>200</v>
      </c>
      <c r="W1" s="31" t="s">
        <v>188</v>
      </c>
      <c r="X1" s="31" t="s">
        <v>190</v>
      </c>
      <c r="Y1" s="31" t="s">
        <v>189</v>
      </c>
      <c r="Z1" s="26"/>
      <c r="AA1" s="31" t="s">
        <v>216</v>
      </c>
      <c r="AB1" s="31" t="s">
        <v>217</v>
      </c>
      <c r="AC1" s="31" t="s">
        <v>215</v>
      </c>
    </row>
    <row r="2" spans="1:29" x14ac:dyDescent="0.25">
      <c r="F2" s="17" t="s">
        <v>1</v>
      </c>
      <c r="G2" s="18"/>
      <c r="I2" s="17" t="s">
        <v>2</v>
      </c>
      <c r="J2" s="18"/>
      <c r="L2" s="17" t="s">
        <v>3</v>
      </c>
      <c r="M2" s="18"/>
      <c r="O2" s="32" t="s">
        <v>214</v>
      </c>
      <c r="Z2" s="34" t="s">
        <v>233</v>
      </c>
    </row>
    <row r="3" spans="1:29" x14ac:dyDescent="0.25">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x14ac:dyDescent="0.25">
      <c r="A4" s="19" t="s">
        <v>16</v>
      </c>
      <c r="C4" s="22"/>
      <c r="D4" s="19" t="s">
        <v>1015</v>
      </c>
      <c r="E4" s="22"/>
      <c r="F4" s="19">
        <v>4</v>
      </c>
      <c r="G4" s="23" t="s">
        <v>857</v>
      </c>
      <c r="H4" s="22">
        <f>IF(G4="S",5*1,IF(G4="","",IF(G4="E",3*1,IF(G4="G",1*1,0*1))))</f>
        <v>3</v>
      </c>
      <c r="I4" s="19">
        <v>1</v>
      </c>
      <c r="J4" s="23" t="s">
        <v>856</v>
      </c>
      <c r="K4" s="22">
        <f>IF(J4="S",5*1,IF(J4="","",IF(J4="E",3*1,IF(J4="G",1*1,0*1))))</f>
        <v>5</v>
      </c>
      <c r="L4" s="24">
        <v>2</v>
      </c>
      <c r="M4" s="23" t="s">
        <v>856</v>
      </c>
      <c r="N4" s="22">
        <f>IF(M4="S",5*1,IF(M4="","",IF(M4="E",3*1,IF(M4="G",1*1,0*1))))</f>
        <v>5</v>
      </c>
      <c r="O4" s="25"/>
      <c r="P4" s="19" t="str">
        <f>IF(O4="1violation",-2*1,IF(O4="2violations",-2*2,IF(O4="3violations",-2*3,IF(O4="",""))))</f>
        <v/>
      </c>
      <c r="Q4" s="19">
        <f>SUM(H4,K4,N4,P4)</f>
        <v>13</v>
      </c>
      <c r="S4" s="19">
        <f>SUM(F4,I4,L4)</f>
        <v>7</v>
      </c>
      <c r="W4" s="19">
        <f>SUM(Q4,Q6,Q5,Q7,-Z4)</f>
        <v>37</v>
      </c>
      <c r="Z4" s="19">
        <f>MIN(Q4:Q7)</f>
        <v>0</v>
      </c>
    </row>
    <row r="5" spans="1:29" x14ac:dyDescent="0.25">
      <c r="A5" s="19" t="s">
        <v>17</v>
      </c>
      <c r="C5" s="22"/>
      <c r="D5" s="19" t="s">
        <v>1011</v>
      </c>
      <c r="E5" s="22"/>
      <c r="F5" s="19">
        <v>2</v>
      </c>
      <c r="G5" s="23" t="s">
        <v>857</v>
      </c>
      <c r="H5" s="22">
        <f t="shared" ref="H5:H7" si="0">IF(G5="S",5*1,IF(G5="","",IF(G5="E",3*1,IF(G5="G",1*1,0*1))))</f>
        <v>3</v>
      </c>
      <c r="I5" s="19">
        <v>4</v>
      </c>
      <c r="J5" s="23" t="s">
        <v>856</v>
      </c>
      <c r="K5" s="22">
        <f t="shared" ref="K5:K7" si="1">IF(J5="S",5*1,IF(J5="","",IF(J5="E",3*1,IF(J5="G",1*1,0*1))))</f>
        <v>5</v>
      </c>
      <c r="L5" s="19">
        <v>4</v>
      </c>
      <c r="M5" s="23" t="s">
        <v>856</v>
      </c>
      <c r="N5" s="22">
        <f t="shared" ref="N5:N7" si="2">IF(M5="S",5*1,IF(M5="","",IF(M5="E",3*1,IF(M5="G",1*1,0*1))))</f>
        <v>5</v>
      </c>
      <c r="O5" s="25"/>
      <c r="P5" s="19" t="str">
        <f t="shared" ref="P5:P68" si="3">IF(O5="1violation",-2*1,IF(O5="2violations",-2*2,IF(O5="3violations",-2*3,IF(O5="",""))))</f>
        <v/>
      </c>
      <c r="Q5" s="19">
        <f t="shared" ref="Q5:Q68" si="4">SUM(H5,K5,N5,P5)</f>
        <v>13</v>
      </c>
      <c r="S5" s="19">
        <f>SUM(F5,I5,L5)</f>
        <v>10</v>
      </c>
    </row>
    <row r="6" spans="1:29" x14ac:dyDescent="0.25">
      <c r="A6" s="19" t="s">
        <v>18</v>
      </c>
      <c r="C6" s="22"/>
      <c r="D6" s="19" t="s">
        <v>1005</v>
      </c>
      <c r="E6" s="22"/>
      <c r="F6" s="19">
        <v>4</v>
      </c>
      <c r="G6" s="23" t="s">
        <v>857</v>
      </c>
      <c r="H6" s="22">
        <f t="shared" si="0"/>
        <v>3</v>
      </c>
      <c r="I6" s="19">
        <v>3</v>
      </c>
      <c r="J6" s="23" t="s">
        <v>856</v>
      </c>
      <c r="K6" s="22">
        <f t="shared" si="1"/>
        <v>5</v>
      </c>
      <c r="L6" s="19">
        <v>4</v>
      </c>
      <c r="M6" s="23" t="s">
        <v>857</v>
      </c>
      <c r="N6" s="22">
        <f t="shared" si="2"/>
        <v>3</v>
      </c>
      <c r="O6" s="25"/>
      <c r="P6" s="19" t="str">
        <f t="shared" si="3"/>
        <v/>
      </c>
      <c r="Q6" s="19">
        <f t="shared" si="4"/>
        <v>11</v>
      </c>
      <c r="S6" s="19">
        <f>SUM(F6,I6,L6)</f>
        <v>11</v>
      </c>
    </row>
    <row r="7" spans="1:29" x14ac:dyDescent="0.25">
      <c r="A7" s="19" t="s">
        <v>19</v>
      </c>
      <c r="C7" s="22"/>
      <c r="E7" s="22"/>
      <c r="H7" s="22" t="str">
        <f t="shared" si="0"/>
        <v/>
      </c>
      <c r="K7" s="22" t="str">
        <f t="shared" si="1"/>
        <v/>
      </c>
      <c r="N7" s="22" t="str">
        <f t="shared" si="2"/>
        <v/>
      </c>
      <c r="O7" s="25"/>
      <c r="P7" s="19" t="str">
        <f t="shared" si="3"/>
        <v/>
      </c>
      <c r="Q7" s="19">
        <f t="shared" si="4"/>
        <v>0</v>
      </c>
      <c r="S7" s="19">
        <f>SUM(F7,I7,L7)</f>
        <v>0</v>
      </c>
    </row>
    <row r="8" spans="1:29" x14ac:dyDescent="0.25">
      <c r="C8" s="22"/>
      <c r="E8" s="22"/>
      <c r="H8" s="22"/>
      <c r="K8" s="22"/>
      <c r="N8" s="22"/>
      <c r="O8" s="25"/>
      <c r="P8" s="19" t="str">
        <f t="shared" si="3"/>
        <v/>
      </c>
      <c r="Q8" s="19">
        <f t="shared" si="4"/>
        <v>0</v>
      </c>
    </row>
    <row r="9" spans="1:29" x14ac:dyDescent="0.25">
      <c r="A9" s="19" t="s">
        <v>20</v>
      </c>
      <c r="C9" s="22"/>
      <c r="D9" s="19" t="s">
        <v>1006</v>
      </c>
      <c r="E9" s="22"/>
      <c r="F9" s="19">
        <v>4</v>
      </c>
      <c r="G9" s="23" t="s">
        <v>857</v>
      </c>
      <c r="H9" s="22">
        <f>IF(G9="S",5*1,IF(G9="","",IF(G9="E",3*1,IF(G9="G",1*1,0*1))))</f>
        <v>3</v>
      </c>
      <c r="I9" s="19">
        <v>3</v>
      </c>
      <c r="J9" s="23" t="s">
        <v>857</v>
      </c>
      <c r="K9" s="22">
        <f>IF(J9="S",5*1,IF(J9="","",IF(J9="E",3*1,IF(J9="G",1*1,0*1))))</f>
        <v>3</v>
      </c>
      <c r="L9" s="24">
        <v>3</v>
      </c>
      <c r="M9" s="23" t="s">
        <v>856</v>
      </c>
      <c r="N9" s="22">
        <f>IF(M9="S",5*1,IF(M9="","",IF(M9="E",3*1,IF(M9="G",1*1,0*1))))</f>
        <v>5</v>
      </c>
      <c r="O9" s="25"/>
      <c r="P9" s="19" t="str">
        <f t="shared" si="3"/>
        <v/>
      </c>
      <c r="Q9" s="19">
        <f t="shared" si="4"/>
        <v>11</v>
      </c>
      <c r="S9" s="19">
        <f>SUM(F9,I9,L9)</f>
        <v>10</v>
      </c>
      <c r="W9" s="19">
        <f>SUM(Q9,Q11,Q10,Q12,-Z9)</f>
        <v>11</v>
      </c>
      <c r="Z9" s="19">
        <f>MIN(Q9:Q12)</f>
        <v>0</v>
      </c>
    </row>
    <row r="10" spans="1:29" x14ac:dyDescent="0.25">
      <c r="A10" s="19" t="s">
        <v>21</v>
      </c>
      <c r="C10" s="22"/>
      <c r="E10" s="22"/>
      <c r="H10" s="22" t="str">
        <f t="shared" ref="H10:H12" si="5">IF(G10="S",5*1,IF(G10="","",IF(G10="E",3*1,IF(G10="G",1*1,0*1))))</f>
        <v/>
      </c>
      <c r="K10" s="22" t="str">
        <f t="shared" ref="K10:K12" si="6">IF(J10="S",5*1,IF(J10="","",IF(J10="E",3*1,IF(J10="G",1*1,0*1))))</f>
        <v/>
      </c>
      <c r="N10" s="22" t="str">
        <f t="shared" ref="N10:N12" si="7">IF(M10="S",5*1,IF(M10="","",IF(M10="E",3*1,IF(M10="G",1*1,0*1))))</f>
        <v/>
      </c>
      <c r="O10" s="25"/>
      <c r="P10" s="19" t="str">
        <f t="shared" si="3"/>
        <v/>
      </c>
      <c r="Q10" s="19">
        <f t="shared" si="4"/>
        <v>0</v>
      </c>
      <c r="S10" s="19">
        <f>SUM(F10,I10,L10)</f>
        <v>0</v>
      </c>
    </row>
    <row r="11" spans="1:29" x14ac:dyDescent="0.25">
      <c r="A11" s="19" t="s">
        <v>22</v>
      </c>
      <c r="C11" s="22"/>
      <c r="E11" s="22"/>
      <c r="H11" s="22" t="str">
        <f t="shared" si="5"/>
        <v/>
      </c>
      <c r="K11" s="22" t="str">
        <f t="shared" si="6"/>
        <v/>
      </c>
      <c r="N11" s="22" t="str">
        <f t="shared" si="7"/>
        <v/>
      </c>
      <c r="O11" s="25"/>
      <c r="P11" s="19" t="str">
        <f t="shared" si="3"/>
        <v/>
      </c>
      <c r="Q11" s="19">
        <f t="shared" si="4"/>
        <v>0</v>
      </c>
      <c r="S11" s="19">
        <f>SUM(F11,I11,L11)</f>
        <v>0</v>
      </c>
    </row>
    <row r="12" spans="1:29" x14ac:dyDescent="0.25">
      <c r="A12" s="19" t="s">
        <v>23</v>
      </c>
      <c r="C12" s="22"/>
      <c r="E12" s="22"/>
      <c r="H12" s="22" t="str">
        <f t="shared" si="5"/>
        <v/>
      </c>
      <c r="K12" s="22" t="str">
        <f t="shared" si="6"/>
        <v/>
      </c>
      <c r="N12" s="22" t="str">
        <f t="shared" si="7"/>
        <v/>
      </c>
      <c r="O12" s="25"/>
      <c r="P12" s="19" t="str">
        <f t="shared" si="3"/>
        <v/>
      </c>
      <c r="Q12" s="19">
        <f t="shared" si="4"/>
        <v>0</v>
      </c>
      <c r="S12" s="19">
        <f>SUM(F12,I12,L12)</f>
        <v>0</v>
      </c>
    </row>
    <row r="13" spans="1:29" x14ac:dyDescent="0.25">
      <c r="C13" s="22"/>
      <c r="E13" s="22"/>
      <c r="H13" s="22"/>
      <c r="K13" s="22"/>
      <c r="N13" s="22"/>
      <c r="O13" s="25"/>
      <c r="P13" s="19" t="str">
        <f t="shared" si="3"/>
        <v/>
      </c>
      <c r="Q13" s="19">
        <f t="shared" si="4"/>
        <v>0</v>
      </c>
    </row>
    <row r="14" spans="1:29" x14ac:dyDescent="0.25">
      <c r="A14" s="19" t="s">
        <v>24</v>
      </c>
      <c r="B14" s="19" t="s">
        <v>934</v>
      </c>
      <c r="C14" s="22"/>
      <c r="D14" s="19" t="s">
        <v>897</v>
      </c>
      <c r="E14" s="22" t="s">
        <v>898</v>
      </c>
      <c r="F14" s="19">
        <v>3</v>
      </c>
      <c r="G14" s="23" t="s">
        <v>856</v>
      </c>
      <c r="H14" s="22">
        <f>IF(G14="S",5*1,IF(G14="","",IF(G14="E",3*1,IF(G14="G",1*1,0*1))))</f>
        <v>5</v>
      </c>
      <c r="I14" s="19">
        <v>3</v>
      </c>
      <c r="J14" s="23" t="s">
        <v>856</v>
      </c>
      <c r="K14" s="22">
        <f>IF(J14="S",5*1,IF(J14="","",IF(J14="E",3*1,IF(J14="G",1*1,0*1))))</f>
        <v>5</v>
      </c>
      <c r="L14" s="24">
        <v>4</v>
      </c>
      <c r="M14" s="23" t="s">
        <v>857</v>
      </c>
      <c r="N14" s="22">
        <f>IF(M14="S",5*1,IF(M14="","",IF(M14="E",3*1,IF(M14="G",1*1,0*1))))</f>
        <v>3</v>
      </c>
      <c r="O14" s="25"/>
      <c r="P14" s="19" t="str">
        <f t="shared" si="3"/>
        <v/>
      </c>
      <c r="Q14" s="19">
        <f t="shared" si="4"/>
        <v>13</v>
      </c>
      <c r="S14" s="19">
        <f>SUM(F14,I14,L14)</f>
        <v>10</v>
      </c>
      <c r="W14" s="19">
        <f>SUM(Q14,Q16,Q15,Q17,-Z14)</f>
        <v>26</v>
      </c>
      <c r="Z14" s="19">
        <f>MIN(Q14:Q17)</f>
        <v>0</v>
      </c>
    </row>
    <row r="15" spans="1:29" x14ac:dyDescent="0.25">
      <c r="A15" s="19" t="s">
        <v>25</v>
      </c>
      <c r="C15" s="22"/>
      <c r="D15" s="19" t="s">
        <v>970</v>
      </c>
      <c r="E15" s="22"/>
      <c r="F15" s="19">
        <v>1</v>
      </c>
      <c r="G15" s="23" t="s">
        <v>856</v>
      </c>
      <c r="H15" s="22">
        <f t="shared" ref="H15:H17" si="8">IF(G15="S",5*1,IF(G15="","",IF(G15="E",3*1,IF(G15="G",1*1,0*1))))</f>
        <v>5</v>
      </c>
      <c r="I15" s="19">
        <v>4</v>
      </c>
      <c r="J15" s="23" t="s">
        <v>857</v>
      </c>
      <c r="K15" s="22">
        <f t="shared" ref="K15:K17" si="9">IF(J15="S",5*1,IF(J15="","",IF(J15="E",3*1,IF(J15="G",1*1,0*1))))</f>
        <v>3</v>
      </c>
      <c r="L15" s="19">
        <v>3</v>
      </c>
      <c r="M15" s="23" t="s">
        <v>856</v>
      </c>
      <c r="N15" s="22">
        <f t="shared" ref="N15:N17" si="10">IF(M15="S",5*1,IF(M15="","",IF(M15="E",3*1,IF(M15="G",1*1,0*1))))</f>
        <v>5</v>
      </c>
      <c r="O15" s="25"/>
      <c r="P15" s="19" t="str">
        <f t="shared" si="3"/>
        <v/>
      </c>
      <c r="Q15" s="19">
        <f t="shared" si="4"/>
        <v>13</v>
      </c>
      <c r="S15" s="19">
        <f>SUM(F15,I15,L15)</f>
        <v>8</v>
      </c>
    </row>
    <row r="16" spans="1:29" x14ac:dyDescent="0.25">
      <c r="A16" s="19" t="s">
        <v>26</v>
      </c>
      <c r="C16" s="22"/>
      <c r="E16" s="22"/>
      <c r="H16" s="22" t="str">
        <f t="shared" si="8"/>
        <v/>
      </c>
      <c r="K16" s="22" t="str">
        <f t="shared" si="9"/>
        <v/>
      </c>
      <c r="N16" s="22" t="str">
        <f t="shared" si="10"/>
        <v/>
      </c>
      <c r="O16" s="25"/>
      <c r="P16" s="19" t="str">
        <f t="shared" si="3"/>
        <v/>
      </c>
      <c r="Q16" s="19">
        <f t="shared" si="4"/>
        <v>0</v>
      </c>
      <c r="S16" s="19">
        <f>SUM(F16,I16,L16)</f>
        <v>0</v>
      </c>
    </row>
    <row r="17" spans="1:26" x14ac:dyDescent="0.25">
      <c r="A17" s="19" t="s">
        <v>27</v>
      </c>
      <c r="C17" s="22"/>
      <c r="E17" s="22"/>
      <c r="H17" s="22" t="str">
        <f t="shared" si="8"/>
        <v/>
      </c>
      <c r="K17" s="22" t="str">
        <f t="shared" si="9"/>
        <v/>
      </c>
      <c r="N17" s="22" t="str">
        <f t="shared" si="10"/>
        <v/>
      </c>
      <c r="O17" s="25"/>
      <c r="P17" s="19" t="str">
        <f t="shared" si="3"/>
        <v/>
      </c>
      <c r="Q17" s="19">
        <f t="shared" si="4"/>
        <v>0</v>
      </c>
      <c r="S17" s="19">
        <f>SUM(F17,I17,L17)</f>
        <v>0</v>
      </c>
    </row>
    <row r="18" spans="1:26" x14ac:dyDescent="0.25">
      <c r="C18" s="22"/>
      <c r="E18" s="22"/>
      <c r="H18" s="22"/>
      <c r="K18" s="22"/>
      <c r="N18" s="22"/>
      <c r="O18" s="25"/>
      <c r="P18" s="19" t="str">
        <f t="shared" si="3"/>
        <v/>
      </c>
      <c r="Q18" s="19">
        <f t="shared" si="4"/>
        <v>0</v>
      </c>
    </row>
    <row r="19" spans="1:26" x14ac:dyDescent="0.25">
      <c r="A19" s="19" t="s">
        <v>28</v>
      </c>
      <c r="C19" s="22"/>
      <c r="D19" s="19" t="s">
        <v>899</v>
      </c>
      <c r="E19" s="22"/>
      <c r="F19" s="19">
        <v>4</v>
      </c>
      <c r="G19" s="23" t="s">
        <v>856</v>
      </c>
      <c r="H19" s="22">
        <f>IF(G19="S",5*1,IF(G19="","",IF(G19="E",3*1,IF(G19="G",1*1,0*1))))</f>
        <v>5</v>
      </c>
      <c r="I19" s="19">
        <v>2</v>
      </c>
      <c r="J19" s="23" t="s">
        <v>856</v>
      </c>
      <c r="K19" s="22">
        <f>IF(J19="S",5*1,IF(J19="","",IF(J19="E",3*1,IF(J19="G",1*1,0*1))))</f>
        <v>5</v>
      </c>
      <c r="L19" s="24">
        <v>1</v>
      </c>
      <c r="M19" s="23" t="s">
        <v>856</v>
      </c>
      <c r="N19" s="22">
        <f>IF(M19="S",5*1,IF(M19="","",IF(M19="E",3*1,IF(M19="G",1*1,0*1))))</f>
        <v>5</v>
      </c>
      <c r="O19" s="25"/>
      <c r="P19" s="19" t="str">
        <f t="shared" si="3"/>
        <v/>
      </c>
      <c r="Q19" s="19">
        <f t="shared" si="4"/>
        <v>15</v>
      </c>
      <c r="S19" s="19">
        <f>SUM(F19,I19,L19)</f>
        <v>7</v>
      </c>
      <c r="W19" s="19">
        <f>SUM(Q19,Q21,Q20,Q22,-Z19)</f>
        <v>39</v>
      </c>
      <c r="Z19" s="19">
        <f>MIN(Q19:Q22)</f>
        <v>0</v>
      </c>
    </row>
    <row r="20" spans="1:26" x14ac:dyDescent="0.25">
      <c r="A20" s="19" t="s">
        <v>29</v>
      </c>
      <c r="C20" s="22"/>
      <c r="D20" s="19" t="s">
        <v>965</v>
      </c>
      <c r="E20" s="22"/>
      <c r="F20" s="19">
        <v>4</v>
      </c>
      <c r="G20" s="23" t="s">
        <v>857</v>
      </c>
      <c r="H20" s="22">
        <f t="shared" ref="H20:H22" si="11">IF(G20="S",5*1,IF(G20="","",IF(G20="E",3*1,IF(G20="G",1*1,0*1))))</f>
        <v>3</v>
      </c>
      <c r="I20" s="19">
        <v>3</v>
      </c>
      <c r="J20" s="23" t="s">
        <v>856</v>
      </c>
      <c r="K20" s="22">
        <f t="shared" ref="K20:K22" si="12">IF(J20="S",5*1,IF(J20="","",IF(J20="E",3*1,IF(J20="G",1*1,0*1))))</f>
        <v>5</v>
      </c>
      <c r="L20" s="19">
        <v>1</v>
      </c>
      <c r="M20" s="23" t="s">
        <v>856</v>
      </c>
      <c r="N20" s="22">
        <f t="shared" ref="N20:N22" si="13">IF(M20="S",5*1,IF(M20="","",IF(M20="E",3*1,IF(M20="G",1*1,0*1))))</f>
        <v>5</v>
      </c>
      <c r="O20" s="25"/>
      <c r="P20" s="19" t="str">
        <f t="shared" si="3"/>
        <v/>
      </c>
      <c r="Q20" s="19">
        <f t="shared" si="4"/>
        <v>13</v>
      </c>
      <c r="S20" s="19">
        <f>SUM(F20,I20,L20)</f>
        <v>8</v>
      </c>
    </row>
    <row r="21" spans="1:26" x14ac:dyDescent="0.25">
      <c r="A21" s="19" t="s">
        <v>30</v>
      </c>
      <c r="C21" s="22"/>
      <c r="D21" s="19" t="s">
        <v>1016</v>
      </c>
      <c r="E21" s="22"/>
      <c r="F21" s="19">
        <v>4</v>
      </c>
      <c r="G21" s="23" t="s">
        <v>857</v>
      </c>
      <c r="H21" s="22">
        <f t="shared" si="11"/>
        <v>3</v>
      </c>
      <c r="I21" s="19">
        <v>4</v>
      </c>
      <c r="J21" s="23" t="s">
        <v>857</v>
      </c>
      <c r="K21" s="22">
        <f t="shared" si="12"/>
        <v>3</v>
      </c>
      <c r="L21" s="19">
        <v>3</v>
      </c>
      <c r="M21" s="23" t="s">
        <v>856</v>
      </c>
      <c r="N21" s="22">
        <f t="shared" si="13"/>
        <v>5</v>
      </c>
      <c r="O21" s="25"/>
      <c r="P21" s="19" t="str">
        <f t="shared" si="3"/>
        <v/>
      </c>
      <c r="Q21" s="19">
        <f t="shared" si="4"/>
        <v>11</v>
      </c>
      <c r="S21" s="19">
        <f>SUM(F21,I21,L21)</f>
        <v>11</v>
      </c>
    </row>
    <row r="22" spans="1:26" x14ac:dyDescent="0.25">
      <c r="A22" s="19" t="s">
        <v>31</v>
      </c>
      <c r="C22" s="22"/>
      <c r="E22" s="22"/>
      <c r="H22" s="22" t="str">
        <f t="shared" si="11"/>
        <v/>
      </c>
      <c r="K22" s="22" t="str">
        <f t="shared" si="12"/>
        <v/>
      </c>
      <c r="N22" s="22" t="str">
        <f t="shared" si="13"/>
        <v/>
      </c>
      <c r="O22" s="25"/>
      <c r="P22" s="19" t="str">
        <f t="shared" si="3"/>
        <v/>
      </c>
      <c r="Q22" s="19">
        <f t="shared" si="4"/>
        <v>0</v>
      </c>
      <c r="S22" s="19">
        <f>SUM(F22,I22,L22)</f>
        <v>0</v>
      </c>
    </row>
    <row r="23" spans="1:26" x14ac:dyDescent="0.25">
      <c r="C23" s="22"/>
      <c r="E23" s="22"/>
      <c r="H23" s="22"/>
      <c r="K23" s="22"/>
      <c r="N23" s="22"/>
      <c r="O23" s="25"/>
      <c r="P23" s="19" t="str">
        <f t="shared" si="3"/>
        <v/>
      </c>
      <c r="Q23" s="19">
        <f t="shared" si="4"/>
        <v>0</v>
      </c>
    </row>
    <row r="24" spans="1:26" x14ac:dyDescent="0.25">
      <c r="A24" s="19" t="s">
        <v>32</v>
      </c>
      <c r="C24" s="22"/>
      <c r="E24" s="22"/>
      <c r="H24" s="22" t="str">
        <f>IF(G24="S",5*1,IF(G24="","",IF(G24="E",3*1,IF(G24="G",1*1,0*1))))</f>
        <v/>
      </c>
      <c r="K24" s="22" t="str">
        <f>IF(J24="S",5*1,IF(J24="","",IF(J24="E",3*1,IF(J24="G",1*1,0*1))))</f>
        <v/>
      </c>
      <c r="L24" s="24"/>
      <c r="N24" s="22" t="str">
        <f>IF(M24="S",5*1,IF(M24="","",IF(M24="E",3*1,IF(M24="G",1*1,0*1))))</f>
        <v/>
      </c>
      <c r="O24" s="25"/>
      <c r="P24" s="19" t="str">
        <f t="shared" si="3"/>
        <v/>
      </c>
      <c r="Q24" s="19">
        <f t="shared" si="4"/>
        <v>0</v>
      </c>
      <c r="S24" s="19">
        <f>SUM(F24,I24,L24)</f>
        <v>0</v>
      </c>
      <c r="W24" s="19">
        <f>SUM(Q24,Q26,Q25,Q27,-Z24)</f>
        <v>0</v>
      </c>
      <c r="Z24" s="19">
        <f>MIN(Q24:Q27)</f>
        <v>0</v>
      </c>
    </row>
    <row r="25" spans="1:26" x14ac:dyDescent="0.25">
      <c r="A25" s="19" t="s">
        <v>33</v>
      </c>
      <c r="C25" s="22"/>
      <c r="E25" s="22"/>
      <c r="H25" s="22" t="str">
        <f t="shared" ref="H25:H27" si="14">IF(G25="S",5*1,IF(G25="","",IF(G25="E",3*1,IF(G25="G",1*1,0*1))))</f>
        <v/>
      </c>
      <c r="K25" s="22" t="str">
        <f t="shared" ref="K25:K27" si="15">IF(J25="S",5*1,IF(J25="","",IF(J25="E",3*1,IF(J25="G",1*1,0*1))))</f>
        <v/>
      </c>
      <c r="N25" s="22" t="str">
        <f t="shared" ref="N25:N27" si="16">IF(M25="S",5*1,IF(M25="","",IF(M25="E",3*1,IF(M25="G",1*1,0*1))))</f>
        <v/>
      </c>
      <c r="O25" s="25"/>
      <c r="P25" s="19" t="str">
        <f t="shared" si="3"/>
        <v/>
      </c>
      <c r="Q25" s="19">
        <f t="shared" si="4"/>
        <v>0</v>
      </c>
      <c r="S25" s="19">
        <f>SUM(F25,I25,L25)</f>
        <v>0</v>
      </c>
    </row>
    <row r="26" spans="1:26" x14ac:dyDescent="0.25">
      <c r="A26" s="19" t="s">
        <v>34</v>
      </c>
      <c r="C26" s="22"/>
      <c r="E26" s="22"/>
      <c r="H26" s="22" t="str">
        <f t="shared" si="14"/>
        <v/>
      </c>
      <c r="K26" s="22" t="str">
        <f t="shared" si="15"/>
        <v/>
      </c>
      <c r="N26" s="22" t="str">
        <f t="shared" si="16"/>
        <v/>
      </c>
      <c r="O26" s="25"/>
      <c r="P26" s="19" t="str">
        <f t="shared" si="3"/>
        <v/>
      </c>
      <c r="Q26" s="19">
        <f t="shared" si="4"/>
        <v>0</v>
      </c>
      <c r="S26" s="19">
        <f>SUM(F26,I26,L26)</f>
        <v>0</v>
      </c>
    </row>
    <row r="27" spans="1:26" x14ac:dyDescent="0.25">
      <c r="A27" s="19" t="s">
        <v>35</v>
      </c>
      <c r="C27" s="22"/>
      <c r="E27" s="22"/>
      <c r="H27" s="22" t="str">
        <f t="shared" si="14"/>
        <v/>
      </c>
      <c r="K27" s="22" t="str">
        <f t="shared" si="15"/>
        <v/>
      </c>
      <c r="N27" s="22" t="str">
        <f t="shared" si="16"/>
        <v/>
      </c>
      <c r="O27" s="25"/>
      <c r="P27" s="19" t="str">
        <f t="shared" si="3"/>
        <v/>
      </c>
      <c r="Q27" s="19">
        <f t="shared" si="4"/>
        <v>0</v>
      </c>
      <c r="S27" s="19">
        <f>SUM(F27,I27,L27)</f>
        <v>0</v>
      </c>
    </row>
    <row r="28" spans="1:26" x14ac:dyDescent="0.25">
      <c r="C28" s="22"/>
      <c r="E28" s="22"/>
      <c r="H28" s="22"/>
      <c r="K28" s="22"/>
      <c r="N28" s="22"/>
      <c r="O28" s="25"/>
      <c r="P28" s="19" t="str">
        <f t="shared" si="3"/>
        <v/>
      </c>
      <c r="Q28" s="19">
        <f t="shared" si="4"/>
        <v>0</v>
      </c>
    </row>
    <row r="29" spans="1:26" x14ac:dyDescent="0.25">
      <c r="A29" s="19" t="s">
        <v>36</v>
      </c>
      <c r="C29" s="22"/>
      <c r="D29" s="19" t="s">
        <v>966</v>
      </c>
      <c r="E29" s="22"/>
      <c r="F29" s="19">
        <v>3</v>
      </c>
      <c r="G29" s="23" t="s">
        <v>856</v>
      </c>
      <c r="H29" s="22">
        <f>IF(G29="S",5*1,IF(G29="","",IF(G29="E",3*1,IF(G29="G",1*1,0*1))))</f>
        <v>5</v>
      </c>
      <c r="I29" s="19">
        <v>1</v>
      </c>
      <c r="J29" s="23" t="s">
        <v>856</v>
      </c>
      <c r="K29" s="22">
        <f>IF(J29="S",5*1,IF(J29="","",IF(J29="E",3*1,IF(J29="G",1*1,0*1))))</f>
        <v>5</v>
      </c>
      <c r="L29" s="24">
        <v>3</v>
      </c>
      <c r="M29" s="23" t="s">
        <v>856</v>
      </c>
      <c r="N29" s="22">
        <f>IF(M29="S",5*1,IF(M29="","",IF(M29="E",3*1,IF(M29="G",1*1,0*1))))</f>
        <v>5</v>
      </c>
      <c r="O29" s="25"/>
      <c r="P29" s="19" t="str">
        <f t="shared" si="3"/>
        <v/>
      </c>
      <c r="Q29" s="19">
        <f t="shared" si="4"/>
        <v>15</v>
      </c>
      <c r="S29" s="19">
        <f>SUM(F29,I29,L29)</f>
        <v>7</v>
      </c>
      <c r="W29" s="19">
        <f>SUM(Q29,Q31,Q30,Q32,-Z29)</f>
        <v>37</v>
      </c>
      <c r="Z29" s="19">
        <f>MIN(Q29:Q32)</f>
        <v>0</v>
      </c>
    </row>
    <row r="30" spans="1:26" x14ac:dyDescent="0.25">
      <c r="A30" s="19" t="s">
        <v>37</v>
      </c>
      <c r="C30" s="22"/>
      <c r="D30" s="19" t="s">
        <v>1007</v>
      </c>
      <c r="E30" s="22"/>
      <c r="F30" s="19">
        <v>2</v>
      </c>
      <c r="G30" s="23" t="s">
        <v>857</v>
      </c>
      <c r="H30" s="22">
        <f t="shared" ref="H30:H32" si="17">IF(G30="S",5*1,IF(G30="","",IF(G30="E",3*1,IF(G30="G",1*1,0*1))))</f>
        <v>3</v>
      </c>
      <c r="I30" s="19">
        <v>2</v>
      </c>
      <c r="J30" s="23" t="s">
        <v>856</v>
      </c>
      <c r="K30" s="22">
        <f t="shared" ref="K30:K32" si="18">IF(J30="S",5*1,IF(J30="","",IF(J30="E",3*1,IF(J30="G",1*1,0*1))))</f>
        <v>5</v>
      </c>
      <c r="L30" s="19">
        <v>2</v>
      </c>
      <c r="M30" s="23" t="s">
        <v>856</v>
      </c>
      <c r="N30" s="22">
        <f t="shared" ref="N30:N32" si="19">IF(M30="S",5*1,IF(M30="","",IF(M30="E",3*1,IF(M30="G",1*1,0*1))))</f>
        <v>5</v>
      </c>
      <c r="O30" s="25"/>
      <c r="P30" s="19" t="str">
        <f t="shared" si="3"/>
        <v/>
      </c>
      <c r="Q30" s="19">
        <f t="shared" si="4"/>
        <v>13</v>
      </c>
      <c r="S30" s="19">
        <f>SUM(F30,I30,L30)</f>
        <v>6</v>
      </c>
    </row>
    <row r="31" spans="1:26" x14ac:dyDescent="0.25">
      <c r="A31" s="19" t="s">
        <v>38</v>
      </c>
      <c r="C31" s="22"/>
      <c r="D31" s="19" t="s">
        <v>871</v>
      </c>
      <c r="E31" s="22"/>
      <c r="H31" s="22" t="str">
        <f t="shared" si="17"/>
        <v/>
      </c>
      <c r="K31" s="22" t="str">
        <f t="shared" si="18"/>
        <v/>
      </c>
      <c r="N31" s="22" t="str">
        <f t="shared" si="19"/>
        <v/>
      </c>
      <c r="O31" s="25"/>
      <c r="P31" s="19" t="str">
        <f t="shared" si="3"/>
        <v/>
      </c>
      <c r="Q31" s="19">
        <f t="shared" si="4"/>
        <v>0</v>
      </c>
      <c r="S31" s="19">
        <f>SUM(F31,I31,L31)</f>
        <v>0</v>
      </c>
    </row>
    <row r="32" spans="1:26" x14ac:dyDescent="0.25">
      <c r="A32" s="19" t="s">
        <v>39</v>
      </c>
      <c r="C32" s="22"/>
      <c r="D32" s="19" t="s">
        <v>1008</v>
      </c>
      <c r="E32" s="22"/>
      <c r="F32" s="19">
        <v>3</v>
      </c>
      <c r="G32" s="23" t="s">
        <v>857</v>
      </c>
      <c r="H32" s="22">
        <f t="shared" si="17"/>
        <v>3</v>
      </c>
      <c r="I32" s="19">
        <v>4</v>
      </c>
      <c r="J32" s="23" t="s">
        <v>857</v>
      </c>
      <c r="K32" s="22">
        <f t="shared" si="18"/>
        <v>3</v>
      </c>
      <c r="L32" s="19">
        <v>4</v>
      </c>
      <c r="M32" s="23" t="s">
        <v>857</v>
      </c>
      <c r="N32" s="22">
        <f t="shared" si="19"/>
        <v>3</v>
      </c>
      <c r="O32" s="25"/>
      <c r="P32" s="19" t="str">
        <f t="shared" si="3"/>
        <v/>
      </c>
      <c r="Q32" s="19">
        <f t="shared" si="4"/>
        <v>9</v>
      </c>
      <c r="S32" s="19">
        <f>SUM(F32,I32,L32)</f>
        <v>11</v>
      </c>
    </row>
    <row r="33" spans="1:26" x14ac:dyDescent="0.25">
      <c r="C33" s="22"/>
      <c r="E33" s="22"/>
      <c r="H33" s="22"/>
      <c r="K33" s="22"/>
      <c r="N33" s="22"/>
      <c r="O33" s="25"/>
      <c r="P33" s="19" t="str">
        <f t="shared" si="3"/>
        <v/>
      </c>
      <c r="Q33" s="19">
        <f t="shared" si="4"/>
        <v>0</v>
      </c>
    </row>
    <row r="34" spans="1:26" x14ac:dyDescent="0.25">
      <c r="A34" s="19" t="s">
        <v>40</v>
      </c>
      <c r="C34" s="22"/>
      <c r="D34" s="19" t="s">
        <v>975</v>
      </c>
      <c r="E34" s="22"/>
      <c r="F34" s="19">
        <v>2</v>
      </c>
      <c r="G34" s="23" t="s">
        <v>856</v>
      </c>
      <c r="H34" s="22">
        <f>IF(G34="S",5*1,IF(G34="","",IF(G34="E",3*1,IF(G34="G",1*1,0*1))))</f>
        <v>5</v>
      </c>
      <c r="I34" s="19">
        <v>1</v>
      </c>
      <c r="J34" s="23" t="s">
        <v>856</v>
      </c>
      <c r="K34" s="22">
        <f>IF(J34="S",5*1,IF(J34="","",IF(J34="E",3*1,IF(J34="G",1*1,0*1))))</f>
        <v>5</v>
      </c>
      <c r="L34" s="24">
        <v>3</v>
      </c>
      <c r="M34" s="23" t="s">
        <v>856</v>
      </c>
      <c r="N34" s="22">
        <f>IF(M34="S",5*1,IF(M34="","",IF(M34="E",3*1,IF(M34="G",1*1,0*1))))</f>
        <v>5</v>
      </c>
      <c r="O34" s="25"/>
      <c r="P34" s="19" t="str">
        <f t="shared" si="3"/>
        <v/>
      </c>
      <c r="Q34" s="19">
        <f t="shared" si="4"/>
        <v>15</v>
      </c>
      <c r="S34" s="19">
        <f>SUM(F34,I34,L34)</f>
        <v>6</v>
      </c>
      <c r="W34" s="19">
        <f>SUM(Q34,Q36,Q35,Q37,-Z34)</f>
        <v>45</v>
      </c>
      <c r="Z34" s="19">
        <f>MIN(Q34:Q37)</f>
        <v>13</v>
      </c>
    </row>
    <row r="35" spans="1:26" x14ac:dyDescent="0.25">
      <c r="A35" s="19" t="s">
        <v>41</v>
      </c>
      <c r="C35" s="22"/>
      <c r="D35" s="19" t="s">
        <v>1012</v>
      </c>
      <c r="E35" s="22"/>
      <c r="F35" s="19">
        <v>1</v>
      </c>
      <c r="G35" s="23" t="s">
        <v>856</v>
      </c>
      <c r="H35" s="22">
        <f t="shared" ref="H35:H37" si="20">IF(G35="S",5*1,IF(G35="","",IF(G35="E",3*1,IF(G35="G",1*1,0*1))))</f>
        <v>5</v>
      </c>
      <c r="I35" s="19">
        <v>1</v>
      </c>
      <c r="J35" s="23" t="s">
        <v>856</v>
      </c>
      <c r="K35" s="22">
        <f t="shared" ref="K35:K37" si="21">IF(J35="S",5*1,IF(J35="","",IF(J35="E",3*1,IF(J35="G",1*1,0*1))))</f>
        <v>5</v>
      </c>
      <c r="L35" s="19">
        <v>1</v>
      </c>
      <c r="M35" s="23" t="s">
        <v>856</v>
      </c>
      <c r="N35" s="22">
        <f t="shared" ref="N35:N37" si="22">IF(M35="S",5*1,IF(M35="","",IF(M35="E",3*1,IF(M35="G",1*1,0*1))))</f>
        <v>5</v>
      </c>
      <c r="O35" s="25"/>
      <c r="P35" s="19" t="str">
        <f t="shared" si="3"/>
        <v/>
      </c>
      <c r="Q35" s="19">
        <f t="shared" si="4"/>
        <v>15</v>
      </c>
      <c r="S35" s="19">
        <f>SUM(F35,I35,L35)</f>
        <v>3</v>
      </c>
    </row>
    <row r="36" spans="1:26" x14ac:dyDescent="0.25">
      <c r="A36" s="19" t="s">
        <v>42</v>
      </c>
      <c r="C36" s="22"/>
      <c r="D36" s="19" t="s">
        <v>900</v>
      </c>
      <c r="E36" s="22"/>
      <c r="F36" s="19">
        <v>1</v>
      </c>
      <c r="G36" s="23" t="s">
        <v>856</v>
      </c>
      <c r="H36" s="22">
        <f t="shared" si="20"/>
        <v>5</v>
      </c>
      <c r="I36" s="19">
        <v>2</v>
      </c>
      <c r="J36" s="23" t="s">
        <v>856</v>
      </c>
      <c r="K36" s="22">
        <f t="shared" si="21"/>
        <v>5</v>
      </c>
      <c r="L36" s="19">
        <v>1</v>
      </c>
      <c r="M36" s="23" t="s">
        <v>856</v>
      </c>
      <c r="N36" s="22">
        <f t="shared" si="22"/>
        <v>5</v>
      </c>
      <c r="O36" s="25"/>
      <c r="P36" s="19" t="str">
        <f t="shared" si="3"/>
        <v/>
      </c>
      <c r="Q36" s="19">
        <f t="shared" si="4"/>
        <v>15</v>
      </c>
      <c r="S36" s="19">
        <f>SUM(F36,I36,L36)</f>
        <v>4</v>
      </c>
    </row>
    <row r="37" spans="1:26" x14ac:dyDescent="0.25">
      <c r="A37" s="19" t="s">
        <v>43</v>
      </c>
      <c r="C37" s="22"/>
      <c r="D37" s="19" t="s">
        <v>1017</v>
      </c>
      <c r="E37" s="22"/>
      <c r="F37" s="19">
        <v>3</v>
      </c>
      <c r="G37" s="23" t="s">
        <v>857</v>
      </c>
      <c r="H37" s="22">
        <f t="shared" si="20"/>
        <v>3</v>
      </c>
      <c r="I37" s="19">
        <v>2</v>
      </c>
      <c r="J37" s="23" t="s">
        <v>856</v>
      </c>
      <c r="K37" s="22">
        <f t="shared" si="21"/>
        <v>5</v>
      </c>
      <c r="L37" s="19">
        <v>2</v>
      </c>
      <c r="M37" s="23" t="s">
        <v>856</v>
      </c>
      <c r="N37" s="22">
        <f t="shared" si="22"/>
        <v>5</v>
      </c>
      <c r="O37" s="25"/>
      <c r="P37" s="19" t="str">
        <f t="shared" si="3"/>
        <v/>
      </c>
      <c r="Q37" s="19">
        <f t="shared" si="4"/>
        <v>13</v>
      </c>
      <c r="S37" s="19">
        <f>SUM(F37,I37,L37)</f>
        <v>7</v>
      </c>
    </row>
    <row r="38" spans="1:26" x14ac:dyDescent="0.25">
      <c r="C38" s="22"/>
      <c r="E38" s="22"/>
      <c r="H38" s="22"/>
      <c r="K38" s="22"/>
      <c r="N38" s="22"/>
      <c r="O38" s="25"/>
      <c r="P38" s="19" t="str">
        <f t="shared" si="3"/>
        <v/>
      </c>
      <c r="Q38" s="19">
        <f t="shared" si="4"/>
        <v>0</v>
      </c>
    </row>
    <row r="39" spans="1:26" x14ac:dyDescent="0.25">
      <c r="A39" s="19" t="s">
        <v>44</v>
      </c>
      <c r="C39" s="22"/>
      <c r="D39" s="19" t="s">
        <v>1009</v>
      </c>
      <c r="E39" s="22"/>
      <c r="F39" s="19">
        <v>4</v>
      </c>
      <c r="G39" s="23" t="s">
        <v>857</v>
      </c>
      <c r="H39" s="22">
        <f>IF(G39="S",5*1,IF(G39="","",IF(G39="E",3*1,IF(G39="G",1*1,0*1))))</f>
        <v>3</v>
      </c>
      <c r="I39" s="19">
        <v>4</v>
      </c>
      <c r="J39" s="23" t="s">
        <v>856</v>
      </c>
      <c r="K39" s="22">
        <f>IF(J39="S",5*1,IF(J39="","",IF(J39="E",3*1,IF(J39="G",1*1,0*1))))</f>
        <v>5</v>
      </c>
      <c r="L39" s="24">
        <v>2</v>
      </c>
      <c r="M39" s="23" t="s">
        <v>856</v>
      </c>
      <c r="N39" s="22">
        <f>IF(M39="S",5*1,IF(M39="","",IF(M39="E",3*1,IF(M39="G",1*1,0*1))))</f>
        <v>5</v>
      </c>
      <c r="O39" s="25"/>
      <c r="P39" s="19" t="str">
        <f t="shared" si="3"/>
        <v/>
      </c>
      <c r="Q39" s="19">
        <f t="shared" si="4"/>
        <v>13</v>
      </c>
      <c r="S39" s="19">
        <f>SUM(F39,I39,L39)</f>
        <v>10</v>
      </c>
      <c r="W39" s="19">
        <f>SUM(Q39,Q41,Q40,Q42,-Z39)</f>
        <v>26</v>
      </c>
      <c r="Z39" s="19">
        <f>MIN(Q39:Q42)</f>
        <v>0</v>
      </c>
    </row>
    <row r="40" spans="1:26" x14ac:dyDescent="0.25">
      <c r="A40" s="19" t="s">
        <v>45</v>
      </c>
      <c r="C40" s="22"/>
      <c r="D40" s="19" t="s">
        <v>967</v>
      </c>
      <c r="E40" s="22"/>
      <c r="F40" s="19">
        <v>1</v>
      </c>
      <c r="G40" s="23" t="s">
        <v>856</v>
      </c>
      <c r="H40" s="22">
        <f t="shared" ref="H40:H42" si="23">IF(G40="S",5*1,IF(G40="","",IF(G40="E",3*1,IF(G40="G",1*1,0*1))))</f>
        <v>5</v>
      </c>
      <c r="I40" s="19">
        <v>4</v>
      </c>
      <c r="J40" s="23" t="s">
        <v>857</v>
      </c>
      <c r="K40" s="22">
        <f t="shared" ref="K40:K42" si="24">IF(J40="S",5*1,IF(J40="","",IF(J40="E",3*1,IF(J40="G",1*1,0*1))))</f>
        <v>3</v>
      </c>
      <c r="L40" s="19">
        <v>3</v>
      </c>
      <c r="M40" s="23" t="s">
        <v>856</v>
      </c>
      <c r="N40" s="22">
        <f t="shared" ref="N40:N42" si="25">IF(M40="S",5*1,IF(M40="","",IF(M40="E",3*1,IF(M40="G",1*1,0*1))))</f>
        <v>5</v>
      </c>
      <c r="O40" s="25"/>
      <c r="P40" s="19" t="str">
        <f t="shared" si="3"/>
        <v/>
      </c>
      <c r="Q40" s="19">
        <f t="shared" si="4"/>
        <v>13</v>
      </c>
      <c r="S40" s="19">
        <f>SUM(F40,I40,L40)</f>
        <v>8</v>
      </c>
    </row>
    <row r="41" spans="1:26" x14ac:dyDescent="0.25">
      <c r="A41" s="19" t="s">
        <v>46</v>
      </c>
      <c r="C41" s="22"/>
      <c r="E41" s="22"/>
      <c r="H41" s="22" t="str">
        <f t="shared" si="23"/>
        <v/>
      </c>
      <c r="K41" s="22" t="str">
        <f t="shared" si="24"/>
        <v/>
      </c>
      <c r="N41" s="22" t="str">
        <f t="shared" si="25"/>
        <v/>
      </c>
      <c r="O41" s="25"/>
      <c r="P41" s="19" t="str">
        <f t="shared" si="3"/>
        <v/>
      </c>
      <c r="Q41" s="19">
        <f t="shared" si="4"/>
        <v>0</v>
      </c>
      <c r="S41" s="19">
        <f>SUM(F41,I41,L41)</f>
        <v>0</v>
      </c>
    </row>
    <row r="42" spans="1:26" x14ac:dyDescent="0.25">
      <c r="A42" s="19" t="s">
        <v>47</v>
      </c>
      <c r="C42" s="22"/>
      <c r="E42" s="22"/>
      <c r="H42" s="22" t="str">
        <f t="shared" si="23"/>
        <v/>
      </c>
      <c r="K42" s="22" t="str">
        <f t="shared" si="24"/>
        <v/>
      </c>
      <c r="N42" s="22" t="str">
        <f t="shared" si="25"/>
        <v/>
      </c>
      <c r="O42" s="25"/>
      <c r="P42" s="19" t="str">
        <f t="shared" si="3"/>
        <v/>
      </c>
      <c r="Q42" s="19">
        <f t="shared" si="4"/>
        <v>0</v>
      </c>
      <c r="S42" s="19">
        <f>SUM(F42,I42,L42)</f>
        <v>0</v>
      </c>
    </row>
    <row r="43" spans="1:26" x14ac:dyDescent="0.25">
      <c r="C43" s="22"/>
      <c r="E43" s="22"/>
      <c r="H43" s="22"/>
      <c r="K43" s="22"/>
      <c r="N43" s="22"/>
      <c r="O43" s="25"/>
      <c r="P43" s="19" t="str">
        <f t="shared" si="3"/>
        <v/>
      </c>
      <c r="Q43" s="19">
        <f t="shared" si="4"/>
        <v>0</v>
      </c>
    </row>
    <row r="44" spans="1:26" x14ac:dyDescent="0.25">
      <c r="A44" s="19" t="s">
        <v>48</v>
      </c>
      <c r="C44" s="22"/>
      <c r="D44" s="19" t="s">
        <v>871</v>
      </c>
      <c r="E44" s="22"/>
      <c r="H44" s="22" t="str">
        <f>IF(G44="S",5*1,IF(G44="","",IF(G44="E",3*1,IF(G44="G",1*1,0*1))))</f>
        <v/>
      </c>
      <c r="K44" s="22" t="str">
        <f>IF(J44="S",5*1,IF(J44="","",IF(J44="E",3*1,IF(J44="G",1*1,0*1))))</f>
        <v/>
      </c>
      <c r="L44" s="24"/>
      <c r="N44" s="22" t="str">
        <f>IF(M44="S",5*1,IF(M44="","",IF(M44="E",3*1,IF(M44="G",1*1,0*1))))</f>
        <v/>
      </c>
      <c r="O44" s="25"/>
      <c r="P44" s="19" t="str">
        <f t="shared" si="3"/>
        <v/>
      </c>
      <c r="Q44" s="19">
        <f t="shared" si="4"/>
        <v>0</v>
      </c>
      <c r="S44" s="19">
        <f>SUM(F44,I44,L44)</f>
        <v>0</v>
      </c>
      <c r="W44" s="19">
        <f>SUM(Q44,Q46,Q45,Q47,-Z44)</f>
        <v>29</v>
      </c>
      <c r="Z44" s="19">
        <f>MIN(Q44:Q47)</f>
        <v>0</v>
      </c>
    </row>
    <row r="45" spans="1:26" x14ac:dyDescent="0.25">
      <c r="A45" s="19" t="s">
        <v>49</v>
      </c>
      <c r="B45" s="19" t="s">
        <v>1019</v>
      </c>
      <c r="C45" s="22"/>
      <c r="D45" s="19" t="s">
        <v>1013</v>
      </c>
      <c r="E45" s="22"/>
      <c r="F45" s="19">
        <v>4</v>
      </c>
      <c r="G45" s="23" t="s">
        <v>857</v>
      </c>
      <c r="H45" s="22">
        <f t="shared" ref="H45:H47" si="26">IF(G45="S",5*1,IF(G45="","",IF(G45="E",3*1,IF(G45="G",1*1,0*1))))</f>
        <v>3</v>
      </c>
      <c r="I45" s="19">
        <v>4</v>
      </c>
      <c r="J45" s="23" t="s">
        <v>857</v>
      </c>
      <c r="K45" s="22">
        <f t="shared" ref="K45:K47" si="27">IF(J45="S",5*1,IF(J45="","",IF(J45="E",3*1,IF(J45="G",1*1,0*1))))</f>
        <v>3</v>
      </c>
      <c r="L45" s="19">
        <v>4</v>
      </c>
      <c r="M45" s="23" t="s">
        <v>857</v>
      </c>
      <c r="N45" s="22">
        <f t="shared" ref="N45:N47" si="28">IF(M45="S",5*1,IF(M45="","",IF(M45="E",3*1,IF(M45="G",1*1,0*1))))</f>
        <v>3</v>
      </c>
      <c r="O45" s="25" t="s">
        <v>216</v>
      </c>
      <c r="P45" s="19">
        <f t="shared" si="3"/>
        <v>-2</v>
      </c>
      <c r="Q45" s="19">
        <f t="shared" si="4"/>
        <v>7</v>
      </c>
      <c r="S45" s="19">
        <f>SUM(F45,I45,L45)</f>
        <v>12</v>
      </c>
    </row>
    <row r="46" spans="1:26" x14ac:dyDescent="0.25">
      <c r="A46" s="19" t="s">
        <v>50</v>
      </c>
      <c r="C46" s="22"/>
      <c r="D46" s="19" t="s">
        <v>1018</v>
      </c>
      <c r="E46" s="22"/>
      <c r="F46" s="19">
        <v>2</v>
      </c>
      <c r="G46" s="23" t="s">
        <v>200</v>
      </c>
      <c r="H46" s="22">
        <f t="shared" si="26"/>
        <v>5</v>
      </c>
      <c r="I46" s="19">
        <v>2</v>
      </c>
      <c r="J46" s="23" t="s">
        <v>856</v>
      </c>
      <c r="K46" s="22">
        <f t="shared" si="27"/>
        <v>5</v>
      </c>
      <c r="L46" s="19">
        <v>4</v>
      </c>
      <c r="M46" s="23" t="s">
        <v>857</v>
      </c>
      <c r="N46" s="22">
        <f t="shared" si="28"/>
        <v>3</v>
      </c>
      <c r="O46" s="25"/>
      <c r="P46" s="19" t="str">
        <f t="shared" si="3"/>
        <v/>
      </c>
      <c r="Q46" s="19">
        <f t="shared" si="4"/>
        <v>13</v>
      </c>
      <c r="S46" s="19">
        <f>SUM(F46,I46,L46)</f>
        <v>8</v>
      </c>
    </row>
    <row r="47" spans="1:26" x14ac:dyDescent="0.25">
      <c r="A47" s="19" t="s">
        <v>51</v>
      </c>
      <c r="C47" s="22"/>
      <c r="D47" s="19" t="s">
        <v>968</v>
      </c>
      <c r="E47" s="22"/>
      <c r="F47" s="19">
        <v>4</v>
      </c>
      <c r="G47" s="23" t="s">
        <v>857</v>
      </c>
      <c r="H47" s="22">
        <f t="shared" si="26"/>
        <v>3</v>
      </c>
      <c r="I47" s="19">
        <v>4</v>
      </c>
      <c r="J47" s="23" t="s">
        <v>857</v>
      </c>
      <c r="K47" s="22">
        <f t="shared" si="27"/>
        <v>3</v>
      </c>
      <c r="L47" s="19">
        <v>4</v>
      </c>
      <c r="M47" s="23" t="s">
        <v>857</v>
      </c>
      <c r="N47" s="22">
        <f t="shared" si="28"/>
        <v>3</v>
      </c>
      <c r="O47" s="25"/>
      <c r="P47" s="19" t="str">
        <f t="shared" si="3"/>
        <v/>
      </c>
      <c r="Q47" s="19">
        <f t="shared" si="4"/>
        <v>9</v>
      </c>
      <c r="S47" s="19">
        <f>SUM(F47,I47,L47)</f>
        <v>12</v>
      </c>
    </row>
    <row r="48" spans="1:26" x14ac:dyDescent="0.25">
      <c r="C48" s="22"/>
      <c r="E48" s="22"/>
      <c r="H48" s="22"/>
      <c r="K48" s="22"/>
      <c r="N48" s="22"/>
      <c r="O48" s="25"/>
      <c r="P48" s="19" t="str">
        <f t="shared" si="3"/>
        <v/>
      </c>
      <c r="Q48" s="19">
        <f t="shared" si="4"/>
        <v>0</v>
      </c>
    </row>
    <row r="49" spans="1:26" x14ac:dyDescent="0.25">
      <c r="A49" s="19" t="s">
        <v>52</v>
      </c>
      <c r="C49" s="22"/>
      <c r="E49" s="22"/>
      <c r="H49" s="22" t="str">
        <f>IF(G49="S",5*1,IF(G49="","",IF(G49="E",3*1,IF(G49="G",1*1,0*1))))</f>
        <v/>
      </c>
      <c r="K49" s="22" t="str">
        <f>IF(J49="S",5*1,IF(J49="","",IF(J49="E",3*1,IF(J49="G",1*1,0*1))))</f>
        <v/>
      </c>
      <c r="L49" s="24"/>
      <c r="N49" s="22" t="str">
        <f>IF(M49="S",5*1,IF(M49="","",IF(M49="E",3*1,IF(M49="G",1*1,0*1))))</f>
        <v/>
      </c>
      <c r="O49" s="25"/>
      <c r="P49" s="19" t="str">
        <f t="shared" si="3"/>
        <v/>
      </c>
      <c r="Q49" s="19">
        <f t="shared" si="4"/>
        <v>0</v>
      </c>
      <c r="S49" s="19">
        <f>SUM(F49,I49,L49)</f>
        <v>0</v>
      </c>
      <c r="W49" s="19">
        <f>SUM(Q49,Q51,Q50,Q52,-Z49)</f>
        <v>0</v>
      </c>
      <c r="Z49" s="19">
        <f>MIN(Q49:Q52)</f>
        <v>0</v>
      </c>
    </row>
    <row r="50" spans="1:26" x14ac:dyDescent="0.25">
      <c r="A50" s="19" t="s">
        <v>53</v>
      </c>
      <c r="C50" s="22"/>
      <c r="E50" s="22"/>
      <c r="H50" s="22" t="str">
        <f t="shared" ref="H50:H52" si="29">IF(G50="S",5*1,IF(G50="","",IF(G50="E",3*1,IF(G50="G",1*1,0*1))))</f>
        <v/>
      </c>
      <c r="K50" s="22" t="str">
        <f t="shared" ref="K50:K52" si="30">IF(J50="S",5*1,IF(J50="","",IF(J50="E",3*1,IF(J50="G",1*1,0*1))))</f>
        <v/>
      </c>
      <c r="N50" s="22" t="str">
        <f t="shared" ref="N50:N52" si="31">IF(M50="S",5*1,IF(M50="","",IF(M50="E",3*1,IF(M50="G",1*1,0*1))))</f>
        <v/>
      </c>
      <c r="O50" s="25"/>
      <c r="P50" s="19" t="str">
        <f t="shared" si="3"/>
        <v/>
      </c>
      <c r="Q50" s="19">
        <f t="shared" si="4"/>
        <v>0</v>
      </c>
      <c r="S50" s="19">
        <f>SUM(F50,I50,L50)</f>
        <v>0</v>
      </c>
    </row>
    <row r="51" spans="1:26" x14ac:dyDescent="0.25">
      <c r="A51" s="19" t="s">
        <v>54</v>
      </c>
      <c r="C51" s="22"/>
      <c r="E51" s="22"/>
      <c r="H51" s="22" t="str">
        <f t="shared" si="29"/>
        <v/>
      </c>
      <c r="K51" s="22" t="str">
        <f t="shared" si="30"/>
        <v/>
      </c>
      <c r="N51" s="22" t="str">
        <f t="shared" si="31"/>
        <v/>
      </c>
      <c r="O51" s="25"/>
      <c r="P51" s="19" t="str">
        <f t="shared" si="3"/>
        <v/>
      </c>
      <c r="Q51" s="19">
        <f t="shared" si="4"/>
        <v>0</v>
      </c>
      <c r="S51" s="19">
        <f>SUM(F51,I51,L51)</f>
        <v>0</v>
      </c>
    </row>
    <row r="52" spans="1:26" x14ac:dyDescent="0.25">
      <c r="A52" s="19" t="s">
        <v>55</v>
      </c>
      <c r="C52" s="22"/>
      <c r="E52" s="22"/>
      <c r="H52" s="22" t="str">
        <f t="shared" si="29"/>
        <v/>
      </c>
      <c r="K52" s="22" t="str">
        <f t="shared" si="30"/>
        <v/>
      </c>
      <c r="N52" s="22" t="str">
        <f t="shared" si="31"/>
        <v/>
      </c>
      <c r="O52" s="25"/>
      <c r="P52" s="19" t="str">
        <f t="shared" si="3"/>
        <v/>
      </c>
      <c r="Q52" s="19">
        <f t="shared" si="4"/>
        <v>0</v>
      </c>
      <c r="S52" s="19">
        <f>SUM(F52,I52,L52)</f>
        <v>0</v>
      </c>
    </row>
    <row r="53" spans="1:26" x14ac:dyDescent="0.25">
      <c r="C53" s="22"/>
      <c r="E53" s="22"/>
      <c r="H53" s="22"/>
      <c r="K53" s="22"/>
      <c r="N53" s="22"/>
      <c r="O53" s="25"/>
      <c r="P53" s="19" t="str">
        <f t="shared" si="3"/>
        <v/>
      </c>
      <c r="Q53" s="19">
        <f t="shared" si="4"/>
        <v>0</v>
      </c>
    </row>
    <row r="54" spans="1:26" x14ac:dyDescent="0.25">
      <c r="A54" s="19" t="s">
        <v>56</v>
      </c>
      <c r="C54" s="22"/>
      <c r="E54" s="22"/>
      <c r="H54" s="22" t="str">
        <f>IF(G54="S",5*1,IF(G54="","",IF(G54="E",3*1,IF(G54="G",1*1,0*1))))</f>
        <v/>
      </c>
      <c r="K54" s="22" t="str">
        <f>IF(J54="S",5*1,IF(J54="","",IF(J54="E",3*1,IF(J54="G",1*1,0*1))))</f>
        <v/>
      </c>
      <c r="L54" s="24"/>
      <c r="N54" s="22" t="str">
        <f>IF(M54="S",5*1,IF(M54="","",IF(M54="E",3*1,IF(M54="G",1*1,0*1))))</f>
        <v/>
      </c>
      <c r="O54" s="25"/>
      <c r="P54" s="19" t="str">
        <f t="shared" si="3"/>
        <v/>
      </c>
      <c r="Q54" s="19">
        <f t="shared" si="4"/>
        <v>0</v>
      </c>
      <c r="S54" s="19">
        <f>SUM(F54,I54,L54)</f>
        <v>0</v>
      </c>
      <c r="W54" s="19">
        <f>SUM(Q54,Q56,Q55,Q57,-Z54)</f>
        <v>0</v>
      </c>
      <c r="Z54" s="19">
        <f>MIN(Q54:Q57)</f>
        <v>0</v>
      </c>
    </row>
    <row r="55" spans="1:26" x14ac:dyDescent="0.25">
      <c r="A55" s="19" t="s">
        <v>57</v>
      </c>
      <c r="C55" s="22"/>
      <c r="E55" s="22"/>
      <c r="H55" s="22" t="str">
        <f t="shared" ref="H55:H57" si="32">IF(G55="S",5*1,IF(G55="","",IF(G55="E",3*1,IF(G55="G",1*1,0*1))))</f>
        <v/>
      </c>
      <c r="K55" s="22" t="str">
        <f t="shared" ref="K55:K57" si="33">IF(J55="S",5*1,IF(J55="","",IF(J55="E",3*1,IF(J55="G",1*1,0*1))))</f>
        <v/>
      </c>
      <c r="N55" s="22" t="str">
        <f t="shared" ref="N55:N57" si="34">IF(M55="S",5*1,IF(M55="","",IF(M55="E",3*1,IF(M55="G",1*1,0*1))))</f>
        <v/>
      </c>
      <c r="O55" s="25"/>
      <c r="P55" s="19" t="str">
        <f t="shared" si="3"/>
        <v/>
      </c>
      <c r="Q55" s="19">
        <f t="shared" si="4"/>
        <v>0</v>
      </c>
      <c r="S55" s="19">
        <f>SUM(F55,I55,L55)</f>
        <v>0</v>
      </c>
    </row>
    <row r="56" spans="1:26" x14ac:dyDescent="0.25">
      <c r="A56" s="19" t="s">
        <v>58</v>
      </c>
      <c r="C56" s="22"/>
      <c r="E56" s="22"/>
      <c r="H56" s="22" t="str">
        <f t="shared" si="32"/>
        <v/>
      </c>
      <c r="K56" s="22" t="str">
        <f t="shared" si="33"/>
        <v/>
      </c>
      <c r="N56" s="22" t="str">
        <f t="shared" si="34"/>
        <v/>
      </c>
      <c r="O56" s="25"/>
      <c r="P56" s="19" t="str">
        <f t="shared" si="3"/>
        <v/>
      </c>
      <c r="Q56" s="19">
        <f t="shared" si="4"/>
        <v>0</v>
      </c>
      <c r="S56" s="19">
        <f>SUM(F56,I56,L56)</f>
        <v>0</v>
      </c>
    </row>
    <row r="57" spans="1:26" x14ac:dyDescent="0.25">
      <c r="A57" s="19" t="s">
        <v>59</v>
      </c>
      <c r="C57" s="22"/>
      <c r="E57" s="22"/>
      <c r="H57" s="22" t="str">
        <f t="shared" si="32"/>
        <v/>
      </c>
      <c r="K57" s="22" t="str">
        <f t="shared" si="33"/>
        <v/>
      </c>
      <c r="N57" s="22" t="str">
        <f t="shared" si="34"/>
        <v/>
      </c>
      <c r="O57" s="25"/>
      <c r="P57" s="19" t="str">
        <f t="shared" si="3"/>
        <v/>
      </c>
      <c r="Q57" s="19">
        <f t="shared" si="4"/>
        <v>0</v>
      </c>
      <c r="S57" s="19">
        <f>SUM(F57,I57,L57)</f>
        <v>0</v>
      </c>
    </row>
    <row r="58" spans="1:26" x14ac:dyDescent="0.25">
      <c r="C58" s="22"/>
      <c r="E58" s="22"/>
      <c r="H58" s="22"/>
      <c r="K58" s="22"/>
      <c r="N58" s="22"/>
      <c r="O58" s="25"/>
      <c r="P58" s="19" t="str">
        <f t="shared" si="3"/>
        <v/>
      </c>
      <c r="Q58" s="19">
        <f t="shared" si="4"/>
        <v>0</v>
      </c>
    </row>
    <row r="59" spans="1:26" x14ac:dyDescent="0.25">
      <c r="A59" s="19" t="s">
        <v>60</v>
      </c>
      <c r="C59" s="22"/>
      <c r="D59" s="19" t="s">
        <v>1014</v>
      </c>
      <c r="E59" s="22"/>
      <c r="F59" s="19">
        <v>3</v>
      </c>
      <c r="G59" s="23" t="s">
        <v>857</v>
      </c>
      <c r="H59" s="22">
        <f>IF(G59="S",5*1,IF(G59="","",IF(G59="E",3*1,IF(G59="G",1*1,0*1))))</f>
        <v>3</v>
      </c>
      <c r="I59" s="19">
        <v>1</v>
      </c>
      <c r="J59" s="23" t="s">
        <v>856</v>
      </c>
      <c r="K59" s="22">
        <f>IF(J59="S",5*1,IF(J59="","",IF(J59="E",3*1,IF(J59="G",1*1,0*1))))</f>
        <v>5</v>
      </c>
      <c r="L59" s="24">
        <v>4</v>
      </c>
      <c r="M59" s="23" t="s">
        <v>856</v>
      </c>
      <c r="N59" s="22">
        <f>IF(M59="S",5*1,IF(M59="","",IF(M59="E",3*1,IF(M59="G",1*1,0*1))))</f>
        <v>5</v>
      </c>
      <c r="O59" s="25"/>
      <c r="P59" s="19" t="str">
        <f t="shared" si="3"/>
        <v/>
      </c>
      <c r="Q59" s="19">
        <f t="shared" si="4"/>
        <v>13</v>
      </c>
      <c r="S59" s="19">
        <f>SUM(F59,I59,L59)</f>
        <v>8</v>
      </c>
      <c r="W59" s="19">
        <f>SUM(Q59,Q61,Q60,Q62,-Z59)</f>
        <v>39</v>
      </c>
      <c r="Z59" s="19">
        <f>MIN(Q59:Q62)</f>
        <v>9</v>
      </c>
    </row>
    <row r="60" spans="1:26" x14ac:dyDescent="0.25">
      <c r="A60" s="19" t="s">
        <v>61</v>
      </c>
      <c r="C60" s="22"/>
      <c r="D60" s="19" t="s">
        <v>976</v>
      </c>
      <c r="E60" s="22"/>
      <c r="F60" s="19">
        <v>4</v>
      </c>
      <c r="G60" s="23" t="s">
        <v>856</v>
      </c>
      <c r="H60" s="22">
        <f t="shared" ref="H60:H62" si="35">IF(G60="S",5*1,IF(G60="","",IF(G60="E",3*1,IF(G60="G",1*1,0*1))))</f>
        <v>5</v>
      </c>
      <c r="I60" s="19">
        <v>4</v>
      </c>
      <c r="J60" s="23" t="s">
        <v>858</v>
      </c>
      <c r="K60" s="22">
        <f t="shared" ref="K60:K62" si="36">IF(J60="S",5*1,IF(J60="","",IF(J60="E",3*1,IF(J60="G",1*1,0*1))))</f>
        <v>1</v>
      </c>
      <c r="L60" s="19">
        <v>4</v>
      </c>
      <c r="M60" s="23" t="s">
        <v>857</v>
      </c>
      <c r="N60" s="22">
        <f t="shared" ref="N60:N62" si="37">IF(M60="S",5*1,IF(M60="","",IF(M60="E",3*1,IF(M60="G",1*1,0*1))))</f>
        <v>3</v>
      </c>
      <c r="O60" s="25"/>
      <c r="P60" s="19" t="str">
        <f t="shared" si="3"/>
        <v/>
      </c>
      <c r="Q60" s="19">
        <f t="shared" si="4"/>
        <v>9</v>
      </c>
      <c r="S60" s="19">
        <f>SUM(F60,I60,L60)</f>
        <v>12</v>
      </c>
    </row>
    <row r="61" spans="1:26" x14ac:dyDescent="0.25">
      <c r="A61" s="19" t="s">
        <v>62</v>
      </c>
      <c r="C61" s="22"/>
      <c r="D61" s="19" t="s">
        <v>1010</v>
      </c>
      <c r="E61" s="22"/>
      <c r="F61" s="19">
        <v>1</v>
      </c>
      <c r="G61" s="23" t="s">
        <v>856</v>
      </c>
      <c r="H61" s="22">
        <f t="shared" si="35"/>
        <v>5</v>
      </c>
      <c r="I61" s="19">
        <v>3</v>
      </c>
      <c r="J61" s="23" t="s">
        <v>856</v>
      </c>
      <c r="K61" s="22">
        <f t="shared" si="36"/>
        <v>5</v>
      </c>
      <c r="L61" s="19">
        <v>1</v>
      </c>
      <c r="M61" s="23" t="s">
        <v>856</v>
      </c>
      <c r="N61" s="22">
        <f t="shared" si="37"/>
        <v>5</v>
      </c>
      <c r="O61" s="25"/>
      <c r="P61" s="19" t="str">
        <f t="shared" si="3"/>
        <v/>
      </c>
      <c r="Q61" s="19">
        <f t="shared" si="4"/>
        <v>15</v>
      </c>
      <c r="S61" s="19">
        <f>SUM(F61,I61,L61)</f>
        <v>5</v>
      </c>
    </row>
    <row r="62" spans="1:26" x14ac:dyDescent="0.25">
      <c r="A62" s="19" t="s">
        <v>63</v>
      </c>
      <c r="C62" s="22"/>
      <c r="D62" s="19" t="s">
        <v>901</v>
      </c>
      <c r="E62" s="22"/>
      <c r="F62" s="19">
        <v>2</v>
      </c>
      <c r="G62" s="23" t="s">
        <v>856</v>
      </c>
      <c r="H62" s="22">
        <f t="shared" si="35"/>
        <v>5</v>
      </c>
      <c r="I62" s="19">
        <v>3</v>
      </c>
      <c r="J62" s="23" t="s">
        <v>857</v>
      </c>
      <c r="K62" s="22">
        <f t="shared" si="36"/>
        <v>3</v>
      </c>
      <c r="L62" s="19">
        <v>4</v>
      </c>
      <c r="M62" s="23" t="s">
        <v>857</v>
      </c>
      <c r="N62" s="22">
        <f t="shared" si="37"/>
        <v>3</v>
      </c>
      <c r="O62" s="25"/>
      <c r="P62" s="19" t="str">
        <f t="shared" si="3"/>
        <v/>
      </c>
      <c r="Q62" s="19">
        <f t="shared" si="4"/>
        <v>11</v>
      </c>
      <c r="S62" s="19">
        <f>SUM(F62,I62,L62)</f>
        <v>9</v>
      </c>
    </row>
    <row r="63" spans="1:26" x14ac:dyDescent="0.25">
      <c r="C63" s="22"/>
      <c r="E63" s="22"/>
      <c r="H63" s="22"/>
      <c r="K63" s="22"/>
      <c r="N63" s="22"/>
      <c r="O63" s="25"/>
      <c r="P63" s="19" t="str">
        <f t="shared" si="3"/>
        <v/>
      </c>
      <c r="Q63" s="19">
        <f t="shared" si="4"/>
        <v>0</v>
      </c>
    </row>
    <row r="64" spans="1:26" x14ac:dyDescent="0.25">
      <c r="A64" s="19" t="s">
        <v>64</v>
      </c>
      <c r="C64" s="22"/>
      <c r="D64" s="19" t="s">
        <v>969</v>
      </c>
      <c r="E64" s="22"/>
      <c r="F64" s="19">
        <v>2</v>
      </c>
      <c r="G64" s="23" t="s">
        <v>856</v>
      </c>
      <c r="H64" s="22">
        <f>IF(G64="S",5*1,IF(G64="","",IF(G64="E",3*1,IF(G64="G",1*1,0*1))))</f>
        <v>5</v>
      </c>
      <c r="I64" s="19">
        <v>2</v>
      </c>
      <c r="J64" s="23" t="s">
        <v>857</v>
      </c>
      <c r="K64" s="22">
        <f>IF(J64="S",5*1,IF(J64="","",IF(J64="E",3*1,IF(J64="G",1*1,0*1))))</f>
        <v>3</v>
      </c>
      <c r="L64" s="24">
        <v>2</v>
      </c>
      <c r="M64" s="23" t="s">
        <v>856</v>
      </c>
      <c r="N64" s="22">
        <f>IF(M64="S",5*1,IF(M64="","",IF(M64="E",3*1,IF(M64="G",1*1,0*1))))</f>
        <v>5</v>
      </c>
      <c r="O64" s="25"/>
      <c r="P64" s="19" t="str">
        <f t="shared" si="3"/>
        <v/>
      </c>
      <c r="Q64" s="19">
        <f t="shared" si="4"/>
        <v>13</v>
      </c>
      <c r="S64" s="19">
        <f>SUM(F64,I64,L64)</f>
        <v>6</v>
      </c>
      <c r="W64" s="19">
        <f>SUM(Q64,Q66,Q65,Q67,-Z64)</f>
        <v>41</v>
      </c>
      <c r="Z64" s="19">
        <f>MIN(Q64:Q67)</f>
        <v>13</v>
      </c>
    </row>
    <row r="65" spans="1:26" x14ac:dyDescent="0.25">
      <c r="A65" s="19" t="s">
        <v>65</v>
      </c>
      <c r="C65" s="22"/>
      <c r="D65" s="19" t="s">
        <v>902</v>
      </c>
      <c r="E65" s="22"/>
      <c r="F65" s="19">
        <v>4</v>
      </c>
      <c r="G65" s="23" t="s">
        <v>857</v>
      </c>
      <c r="H65" s="22">
        <f t="shared" ref="H65:H67" si="38">IF(G65="S",5*1,IF(G65="","",IF(G65="E",3*1,IF(G65="G",1*1,0*1))))</f>
        <v>3</v>
      </c>
      <c r="I65" s="19">
        <v>4</v>
      </c>
      <c r="J65" s="23" t="s">
        <v>856</v>
      </c>
      <c r="K65" s="22">
        <f t="shared" ref="K65:K67" si="39">IF(J65="S",5*1,IF(J65="","",IF(J65="E",3*1,IF(J65="G",1*1,0*1))))</f>
        <v>5</v>
      </c>
      <c r="L65" s="19">
        <v>1</v>
      </c>
      <c r="M65" s="23" t="s">
        <v>856</v>
      </c>
      <c r="N65" s="22">
        <f t="shared" ref="N65:N67" si="40">IF(M65="S",5*1,IF(M65="","",IF(M65="E",3*1,IF(M65="G",1*1,0*1))))</f>
        <v>5</v>
      </c>
      <c r="O65" s="25"/>
      <c r="P65" s="19" t="str">
        <f t="shared" si="3"/>
        <v/>
      </c>
      <c r="Q65" s="19">
        <f t="shared" si="4"/>
        <v>13</v>
      </c>
      <c r="S65" s="19">
        <f>SUM(F65,I65,L65)</f>
        <v>9</v>
      </c>
    </row>
    <row r="66" spans="1:26" x14ac:dyDescent="0.25">
      <c r="A66" s="19" t="s">
        <v>66</v>
      </c>
      <c r="C66" s="22"/>
      <c r="D66" s="19" t="s">
        <v>902</v>
      </c>
      <c r="E66" s="22"/>
      <c r="F66" s="19">
        <v>1</v>
      </c>
      <c r="G66" s="23" t="s">
        <v>856</v>
      </c>
      <c r="H66" s="22">
        <f t="shared" si="38"/>
        <v>5</v>
      </c>
      <c r="I66" s="19">
        <v>1</v>
      </c>
      <c r="J66" s="23" t="s">
        <v>856</v>
      </c>
      <c r="K66" s="22">
        <f t="shared" si="39"/>
        <v>5</v>
      </c>
      <c r="L66" s="19">
        <v>4</v>
      </c>
      <c r="M66" s="23" t="s">
        <v>856</v>
      </c>
      <c r="N66" s="22">
        <f t="shared" si="40"/>
        <v>5</v>
      </c>
      <c r="O66" s="25"/>
      <c r="P66" s="19" t="str">
        <f t="shared" si="3"/>
        <v/>
      </c>
      <c r="Q66" s="19">
        <f t="shared" si="4"/>
        <v>15</v>
      </c>
      <c r="S66" s="19">
        <f>SUM(F66,I66,L66)</f>
        <v>6</v>
      </c>
    </row>
    <row r="67" spans="1:26" x14ac:dyDescent="0.25">
      <c r="A67" s="19" t="s">
        <v>67</v>
      </c>
      <c r="C67" s="22"/>
      <c r="D67" s="19" t="s">
        <v>977</v>
      </c>
      <c r="E67" s="22"/>
      <c r="F67" s="19">
        <v>3</v>
      </c>
      <c r="G67" s="23" t="s">
        <v>856</v>
      </c>
      <c r="H67" s="22">
        <f t="shared" si="38"/>
        <v>5</v>
      </c>
      <c r="I67" s="19">
        <v>4</v>
      </c>
      <c r="J67" s="23" t="s">
        <v>857</v>
      </c>
      <c r="K67" s="22">
        <f t="shared" si="39"/>
        <v>3</v>
      </c>
      <c r="L67" s="19">
        <v>2</v>
      </c>
      <c r="M67" s="23" t="s">
        <v>856</v>
      </c>
      <c r="N67" s="22">
        <f t="shared" si="40"/>
        <v>5</v>
      </c>
      <c r="O67" s="25"/>
      <c r="P67" s="19" t="str">
        <f t="shared" si="3"/>
        <v/>
      </c>
      <c r="Q67" s="19">
        <f t="shared" si="4"/>
        <v>13</v>
      </c>
      <c r="S67" s="19">
        <f>SUM(F67,I67,L67)</f>
        <v>9</v>
      </c>
    </row>
    <row r="68" spans="1:26" x14ac:dyDescent="0.25">
      <c r="C68" s="22"/>
      <c r="E68" s="22"/>
      <c r="H68" s="22"/>
      <c r="K68" s="22"/>
      <c r="N68" s="22"/>
      <c r="O68" s="25"/>
      <c r="P68" s="19" t="str">
        <f t="shared" si="3"/>
        <v/>
      </c>
      <c r="Q68" s="19">
        <f t="shared" si="4"/>
        <v>0</v>
      </c>
    </row>
    <row r="69" spans="1:26" x14ac:dyDescent="0.25">
      <c r="A69" s="19" t="s">
        <v>68</v>
      </c>
      <c r="C69" s="22"/>
      <c r="E69" s="22"/>
      <c r="H69" s="22" t="str">
        <f>IF(G69="S",5*1,IF(G69="","",IF(G69="E",3*1,IF(G69="G",1*1,0*1))))</f>
        <v/>
      </c>
      <c r="K69" s="22" t="str">
        <f>IF(J69="S",5*1,IF(J69="","",IF(J69="E",3*1,IF(J69="G",1*1,0*1))))</f>
        <v/>
      </c>
      <c r="L69" s="24"/>
      <c r="N69" s="22" t="str">
        <f>IF(M69="S",5*1,IF(M69="","",IF(M69="E",3*1,IF(M69="G",1*1,0*1))))</f>
        <v/>
      </c>
      <c r="O69" s="25"/>
      <c r="P69" s="19" t="str">
        <f t="shared" ref="P69:P132" si="41">IF(O69="1violation",-2*1,IF(O69="2violations",-2*2,IF(O69="3violations",-2*3,IF(O69="",""))))</f>
        <v/>
      </c>
      <c r="Q69" s="19">
        <f t="shared" ref="Q69:Q132" si="42">SUM(H69,K69,N69,P69)</f>
        <v>0</v>
      </c>
      <c r="S69" s="19">
        <f>SUM(F69,I69,L69)</f>
        <v>0</v>
      </c>
      <c r="W69" s="19">
        <f>SUM(Q69,Q71,Q70,Q72,-Z69)</f>
        <v>0</v>
      </c>
      <c r="Z69" s="19">
        <f>MIN(Q69:Q72)</f>
        <v>0</v>
      </c>
    </row>
    <row r="70" spans="1:26" x14ac:dyDescent="0.25">
      <c r="A70" s="19" t="s">
        <v>69</v>
      </c>
      <c r="C70" s="22"/>
      <c r="E70" s="22"/>
      <c r="H70" s="22" t="str">
        <f t="shared" ref="H70:H72" si="43">IF(G70="S",5*1,IF(G70="","",IF(G70="E",3*1,IF(G70="G",1*1,0*1))))</f>
        <v/>
      </c>
      <c r="K70" s="22" t="str">
        <f t="shared" ref="K70:K72" si="44">IF(J70="S",5*1,IF(J70="","",IF(J70="E",3*1,IF(J70="G",1*1,0*1))))</f>
        <v/>
      </c>
      <c r="N70" s="22" t="str">
        <f t="shared" ref="N70:N72" si="45">IF(M70="S",5*1,IF(M70="","",IF(M70="E",3*1,IF(M70="G",1*1,0*1))))</f>
        <v/>
      </c>
      <c r="O70" s="25"/>
      <c r="P70" s="19" t="str">
        <f t="shared" si="41"/>
        <v/>
      </c>
      <c r="Q70" s="19">
        <f t="shared" si="42"/>
        <v>0</v>
      </c>
      <c r="S70" s="19">
        <f>SUM(F70,I70,L70)</f>
        <v>0</v>
      </c>
    </row>
    <row r="71" spans="1:26" x14ac:dyDescent="0.25">
      <c r="A71" s="19" t="s">
        <v>70</v>
      </c>
      <c r="C71" s="22"/>
      <c r="E71" s="22"/>
      <c r="H71" s="22" t="str">
        <f t="shared" si="43"/>
        <v/>
      </c>
      <c r="K71" s="22" t="str">
        <f t="shared" si="44"/>
        <v/>
      </c>
      <c r="N71" s="22" t="str">
        <f t="shared" si="45"/>
        <v/>
      </c>
      <c r="O71" s="25"/>
      <c r="P71" s="19" t="str">
        <f t="shared" si="41"/>
        <v/>
      </c>
      <c r="Q71" s="19">
        <f t="shared" si="42"/>
        <v>0</v>
      </c>
      <c r="S71" s="19">
        <f>SUM(F71,I71,L71)</f>
        <v>0</v>
      </c>
    </row>
    <row r="72" spans="1:26" x14ac:dyDescent="0.25">
      <c r="A72" s="19" t="s">
        <v>71</v>
      </c>
      <c r="C72" s="22"/>
      <c r="E72" s="22"/>
      <c r="H72" s="22" t="str">
        <f t="shared" si="43"/>
        <v/>
      </c>
      <c r="K72" s="22" t="str">
        <f t="shared" si="44"/>
        <v/>
      </c>
      <c r="N72" s="22" t="str">
        <f t="shared" si="45"/>
        <v/>
      </c>
      <c r="O72" s="25"/>
      <c r="P72" s="19" t="str">
        <f t="shared" si="41"/>
        <v/>
      </c>
      <c r="Q72" s="19">
        <f t="shared" si="42"/>
        <v>0</v>
      </c>
      <c r="S72" s="19">
        <f>SUM(F72,I72,L72)</f>
        <v>0</v>
      </c>
    </row>
    <row r="73" spans="1:26" x14ac:dyDescent="0.25">
      <c r="C73" s="22"/>
      <c r="E73" s="22"/>
      <c r="H73" s="22"/>
      <c r="K73" s="22"/>
      <c r="N73" s="22"/>
      <c r="O73" s="25"/>
      <c r="P73" s="19" t="str">
        <f t="shared" si="41"/>
        <v/>
      </c>
      <c r="Q73" s="19">
        <f t="shared" si="42"/>
        <v>0</v>
      </c>
    </row>
    <row r="74" spans="1:26" x14ac:dyDescent="0.25">
      <c r="A74" s="19" t="s">
        <v>72</v>
      </c>
      <c r="C74" s="22"/>
      <c r="E74" s="22"/>
      <c r="H74" s="22" t="str">
        <f>IF(G74="S",5*1,IF(G74="","",IF(G74="E",3*1,IF(G74="G",1*1,0*1))))</f>
        <v/>
      </c>
      <c r="K74" s="22" t="str">
        <f>IF(J74="S",5*1,IF(J74="","",IF(J74="E",3*1,IF(J74="G",1*1,0*1))))</f>
        <v/>
      </c>
      <c r="L74" s="24"/>
      <c r="N74" s="22" t="str">
        <f>IF(M74="S",5*1,IF(M74="","",IF(M74="E",3*1,IF(M74="G",1*1,0*1))))</f>
        <v/>
      </c>
      <c r="O74" s="25"/>
      <c r="P74" s="19" t="str">
        <f t="shared" si="41"/>
        <v/>
      </c>
      <c r="Q74" s="19">
        <f t="shared" si="42"/>
        <v>0</v>
      </c>
      <c r="S74" s="19">
        <f>SUM(F74,I74,L74)</f>
        <v>0</v>
      </c>
      <c r="W74" s="19">
        <f>SUM(Q74,Q76,Q75,Q77,-Z74)</f>
        <v>0</v>
      </c>
      <c r="Z74" s="19">
        <f>MIN(Q74:Q77)</f>
        <v>0</v>
      </c>
    </row>
    <row r="75" spans="1:26" x14ac:dyDescent="0.25">
      <c r="A75" s="19" t="s">
        <v>73</v>
      </c>
      <c r="C75" s="22"/>
      <c r="E75" s="22"/>
      <c r="H75" s="22" t="str">
        <f t="shared" ref="H75:H77" si="46">IF(G75="S",5*1,IF(G75="","",IF(G75="E",3*1,IF(G75="G",1*1,0*1))))</f>
        <v/>
      </c>
      <c r="K75" s="22" t="str">
        <f t="shared" ref="K75:K77" si="47">IF(J75="S",5*1,IF(J75="","",IF(J75="E",3*1,IF(J75="G",1*1,0*1))))</f>
        <v/>
      </c>
      <c r="N75" s="22" t="str">
        <f t="shared" ref="N75:N77" si="48">IF(M75="S",5*1,IF(M75="","",IF(M75="E",3*1,IF(M75="G",1*1,0*1))))</f>
        <v/>
      </c>
      <c r="O75" s="25"/>
      <c r="P75" s="19" t="str">
        <f t="shared" si="41"/>
        <v/>
      </c>
      <c r="Q75" s="19">
        <f t="shared" si="42"/>
        <v>0</v>
      </c>
      <c r="S75" s="19">
        <f>SUM(F75,I75,L75)</f>
        <v>0</v>
      </c>
    </row>
    <row r="76" spans="1:26" x14ac:dyDescent="0.25">
      <c r="A76" s="19" t="s">
        <v>74</v>
      </c>
      <c r="C76" s="22"/>
      <c r="E76" s="22"/>
      <c r="H76" s="22" t="str">
        <f t="shared" si="46"/>
        <v/>
      </c>
      <c r="K76" s="22" t="str">
        <f t="shared" si="47"/>
        <v/>
      </c>
      <c r="N76" s="22" t="str">
        <f t="shared" si="48"/>
        <v/>
      </c>
      <c r="O76" s="25"/>
      <c r="P76" s="19" t="str">
        <f t="shared" si="41"/>
        <v/>
      </c>
      <c r="Q76" s="19">
        <f t="shared" si="42"/>
        <v>0</v>
      </c>
      <c r="S76" s="19">
        <f>SUM(F76,I76,L76)</f>
        <v>0</v>
      </c>
    </row>
    <row r="77" spans="1:26" x14ac:dyDescent="0.25">
      <c r="A77" s="19" t="s">
        <v>75</v>
      </c>
      <c r="C77" s="22"/>
      <c r="E77" s="22"/>
      <c r="H77" s="22" t="str">
        <f t="shared" si="46"/>
        <v/>
      </c>
      <c r="K77" s="22" t="str">
        <f t="shared" si="47"/>
        <v/>
      </c>
      <c r="N77" s="22" t="str">
        <f t="shared" si="48"/>
        <v/>
      </c>
      <c r="O77" s="25"/>
      <c r="P77" s="19" t="str">
        <f t="shared" si="41"/>
        <v/>
      </c>
      <c r="Q77" s="19">
        <f t="shared" si="42"/>
        <v>0</v>
      </c>
      <c r="S77" s="19">
        <f>SUM(F77,I77,L77)</f>
        <v>0</v>
      </c>
    </row>
    <row r="78" spans="1:26" x14ac:dyDescent="0.25">
      <c r="C78" s="22"/>
      <c r="E78" s="22"/>
      <c r="H78" s="22"/>
      <c r="K78" s="22"/>
      <c r="N78" s="22"/>
      <c r="O78" s="25"/>
      <c r="P78" s="19" t="str">
        <f t="shared" si="41"/>
        <v/>
      </c>
      <c r="Q78" s="19">
        <f t="shared" si="42"/>
        <v>0</v>
      </c>
    </row>
    <row r="79" spans="1:26" x14ac:dyDescent="0.25">
      <c r="A79" s="19" t="s">
        <v>76</v>
      </c>
      <c r="C79" s="22"/>
      <c r="E79" s="22"/>
      <c r="H79" s="22" t="str">
        <f>IF(G79="S",5*1,IF(G79="","",IF(G79="E",3*1,IF(G79="G",1*1,0*1))))</f>
        <v/>
      </c>
      <c r="K79" s="22" t="str">
        <f>IF(J79="S",5*1,IF(J79="","",IF(J79="E",3*1,IF(J79="G",1*1,0*1))))</f>
        <v/>
      </c>
      <c r="L79" s="24"/>
      <c r="N79" s="22" t="str">
        <f>IF(M79="S",5*1,IF(M79="","",IF(M79="E",3*1,IF(M79="G",1*1,0*1))))</f>
        <v/>
      </c>
      <c r="O79" s="25"/>
      <c r="P79" s="19" t="str">
        <f t="shared" si="41"/>
        <v/>
      </c>
      <c r="Q79" s="19">
        <f t="shared" si="42"/>
        <v>0</v>
      </c>
      <c r="S79" s="19">
        <f>SUM(F79,I79,L79)</f>
        <v>0</v>
      </c>
      <c r="W79" s="19">
        <f>SUM(Q79,Q81,Q80,Q82,-Z79)</f>
        <v>0</v>
      </c>
      <c r="Z79" s="19">
        <f>MIN(Q79:Q82)</f>
        <v>0</v>
      </c>
    </row>
    <row r="80" spans="1:26" x14ac:dyDescent="0.25">
      <c r="A80" s="19" t="s">
        <v>77</v>
      </c>
      <c r="C80" s="22"/>
      <c r="E80" s="22"/>
      <c r="H80" s="22" t="str">
        <f t="shared" ref="H80:H82" si="49">IF(G80="S",5*1,IF(G80="","",IF(G80="E",3*1,IF(G80="G",1*1,0*1))))</f>
        <v/>
      </c>
      <c r="K80" s="22" t="str">
        <f t="shared" ref="K80:K82" si="50">IF(J80="S",5*1,IF(J80="","",IF(J80="E",3*1,IF(J80="G",1*1,0*1))))</f>
        <v/>
      </c>
      <c r="N80" s="22" t="str">
        <f t="shared" ref="N80:N82" si="51">IF(M80="S",5*1,IF(M80="","",IF(M80="E",3*1,IF(M80="G",1*1,0*1))))</f>
        <v/>
      </c>
      <c r="O80" s="25"/>
      <c r="P80" s="19" t="str">
        <f t="shared" si="41"/>
        <v/>
      </c>
      <c r="Q80" s="19">
        <f t="shared" si="42"/>
        <v>0</v>
      </c>
      <c r="S80" s="19">
        <f>SUM(F80,I80,L80)</f>
        <v>0</v>
      </c>
    </row>
    <row r="81" spans="1:26" x14ac:dyDescent="0.25">
      <c r="A81" s="19" t="s">
        <v>78</v>
      </c>
      <c r="C81" s="22"/>
      <c r="E81" s="22"/>
      <c r="H81" s="22" t="str">
        <f t="shared" si="49"/>
        <v/>
      </c>
      <c r="K81" s="22" t="str">
        <f t="shared" si="50"/>
        <v/>
      </c>
      <c r="N81" s="22" t="str">
        <f t="shared" si="51"/>
        <v/>
      </c>
      <c r="O81" s="25"/>
      <c r="P81" s="19" t="str">
        <f t="shared" si="41"/>
        <v/>
      </c>
      <c r="Q81" s="19">
        <f t="shared" si="42"/>
        <v>0</v>
      </c>
      <c r="S81" s="19">
        <f>SUM(F81,I81,L81)</f>
        <v>0</v>
      </c>
    </row>
    <row r="82" spans="1:26" x14ac:dyDescent="0.25">
      <c r="A82" s="19" t="s">
        <v>79</v>
      </c>
      <c r="C82" s="22"/>
      <c r="E82" s="22"/>
      <c r="H82" s="22" t="str">
        <f t="shared" si="49"/>
        <v/>
      </c>
      <c r="K82" s="22" t="str">
        <f t="shared" si="50"/>
        <v/>
      </c>
      <c r="N82" s="22" t="str">
        <f t="shared" si="51"/>
        <v/>
      </c>
      <c r="O82" s="25"/>
      <c r="P82" s="19" t="str">
        <f t="shared" si="41"/>
        <v/>
      </c>
      <c r="Q82" s="19">
        <f t="shared" si="42"/>
        <v>0</v>
      </c>
      <c r="S82" s="19">
        <f>SUM(F82,I82,L82)</f>
        <v>0</v>
      </c>
    </row>
    <row r="83" spans="1:26" x14ac:dyDescent="0.25">
      <c r="C83" s="22"/>
      <c r="E83" s="22"/>
      <c r="H83" s="22"/>
      <c r="K83" s="22"/>
      <c r="N83" s="22"/>
      <c r="O83" s="25"/>
      <c r="P83" s="19" t="str">
        <f t="shared" si="41"/>
        <v/>
      </c>
      <c r="Q83" s="19">
        <f t="shared" si="42"/>
        <v>0</v>
      </c>
    </row>
    <row r="84" spans="1:26" x14ac:dyDescent="0.25">
      <c r="A84" s="19" t="s">
        <v>80</v>
      </c>
      <c r="C84" s="22"/>
      <c r="E84" s="22"/>
      <c r="H84" s="22" t="str">
        <f>IF(G84="S",5*1,IF(G84="","",IF(G84="E",3*1,IF(G84="G",1*1,0*1))))</f>
        <v/>
      </c>
      <c r="K84" s="22" t="str">
        <f>IF(J84="S",5*1,IF(J84="","",IF(J84="E",3*1,IF(J84="G",1*1,0*1))))</f>
        <v/>
      </c>
      <c r="L84" s="24"/>
      <c r="N84" s="22" t="str">
        <f>IF(M84="S",5*1,IF(M84="","",IF(M84="E",3*1,IF(M84="G",1*1,0*1))))</f>
        <v/>
      </c>
      <c r="O84" s="25"/>
      <c r="P84" s="19" t="str">
        <f t="shared" si="41"/>
        <v/>
      </c>
      <c r="Q84" s="19">
        <f t="shared" si="42"/>
        <v>0</v>
      </c>
      <c r="S84" s="19">
        <f>SUM(F84,I84,L84)</f>
        <v>0</v>
      </c>
      <c r="W84" s="19">
        <f>SUM(Q84,Q86,Q85,Q87,-Z84)</f>
        <v>0</v>
      </c>
      <c r="Z84" s="19">
        <f>MIN(Q84:Q87)</f>
        <v>0</v>
      </c>
    </row>
    <row r="85" spans="1:26" x14ac:dyDescent="0.25">
      <c r="A85" s="19" t="s">
        <v>81</v>
      </c>
      <c r="C85" s="22"/>
      <c r="E85" s="22"/>
      <c r="H85" s="22" t="str">
        <f t="shared" ref="H85:H87" si="52">IF(G85="S",5*1,IF(G85="","",IF(G85="E",3*1,IF(G85="G",1*1,0*1))))</f>
        <v/>
      </c>
      <c r="K85" s="22" t="str">
        <f t="shared" ref="K85:K87" si="53">IF(J85="S",5*1,IF(J85="","",IF(J85="E",3*1,IF(J85="G",1*1,0*1))))</f>
        <v/>
      </c>
      <c r="N85" s="22" t="str">
        <f t="shared" ref="N85:N87" si="54">IF(M85="S",5*1,IF(M85="","",IF(M85="E",3*1,IF(M85="G",1*1,0*1))))</f>
        <v/>
      </c>
      <c r="O85" s="25"/>
      <c r="P85" s="19" t="str">
        <f t="shared" si="41"/>
        <v/>
      </c>
      <c r="Q85" s="19">
        <f t="shared" si="42"/>
        <v>0</v>
      </c>
      <c r="S85" s="19">
        <f>SUM(F85,I85,L85)</f>
        <v>0</v>
      </c>
    </row>
    <row r="86" spans="1:26" x14ac:dyDescent="0.25">
      <c r="A86" s="19" t="s">
        <v>82</v>
      </c>
      <c r="C86" s="22"/>
      <c r="E86" s="22"/>
      <c r="H86" s="22" t="str">
        <f t="shared" si="52"/>
        <v/>
      </c>
      <c r="K86" s="22" t="str">
        <f t="shared" si="53"/>
        <v/>
      </c>
      <c r="N86" s="22" t="str">
        <f t="shared" si="54"/>
        <v/>
      </c>
      <c r="O86" s="25"/>
      <c r="P86" s="19" t="str">
        <f t="shared" si="41"/>
        <v/>
      </c>
      <c r="Q86" s="19">
        <f t="shared" si="42"/>
        <v>0</v>
      </c>
      <c r="S86" s="19">
        <f>SUM(F86,I86,L86)</f>
        <v>0</v>
      </c>
    </row>
    <row r="87" spans="1:26" x14ac:dyDescent="0.25">
      <c r="A87" s="19" t="s">
        <v>83</v>
      </c>
      <c r="C87" s="22"/>
      <c r="E87" s="22"/>
      <c r="H87" s="22" t="str">
        <f t="shared" si="52"/>
        <v/>
      </c>
      <c r="K87" s="22" t="str">
        <f t="shared" si="53"/>
        <v/>
      </c>
      <c r="N87" s="22" t="str">
        <f t="shared" si="54"/>
        <v/>
      </c>
      <c r="O87" s="25"/>
      <c r="P87" s="19" t="str">
        <f t="shared" si="41"/>
        <v/>
      </c>
      <c r="Q87" s="19">
        <f t="shared" si="42"/>
        <v>0</v>
      </c>
      <c r="S87" s="19">
        <f>SUM(F87,I87,L87)</f>
        <v>0</v>
      </c>
    </row>
    <row r="88" spans="1:26" x14ac:dyDescent="0.25">
      <c r="C88" s="22"/>
      <c r="E88" s="22"/>
      <c r="H88" s="22"/>
      <c r="K88" s="22"/>
      <c r="N88" s="22"/>
      <c r="O88" s="25"/>
      <c r="P88" s="19" t="str">
        <f t="shared" si="41"/>
        <v/>
      </c>
      <c r="Q88" s="19">
        <f t="shared" si="42"/>
        <v>0</v>
      </c>
    </row>
    <row r="89" spans="1:26" x14ac:dyDescent="0.25">
      <c r="A89" s="19" t="s">
        <v>84</v>
      </c>
      <c r="C89" s="22"/>
      <c r="E89" s="22"/>
      <c r="H89" s="22" t="str">
        <f>IF(G89="S",5*1,IF(G89="","",IF(G89="E",3*1,IF(G89="G",1*1,0*1))))</f>
        <v/>
      </c>
      <c r="K89" s="22" t="str">
        <f>IF(J89="S",5*1,IF(J89="","",IF(J89="E",3*1,IF(J89="G",1*1,0*1))))</f>
        <v/>
      </c>
      <c r="L89" s="24"/>
      <c r="N89" s="22" t="str">
        <f>IF(M89="S",5*1,IF(M89="","",IF(M89="E",3*1,IF(M89="G",1*1,0*1))))</f>
        <v/>
      </c>
      <c r="O89" s="25"/>
      <c r="P89" s="19" t="str">
        <f t="shared" si="41"/>
        <v/>
      </c>
      <c r="Q89" s="19">
        <f t="shared" si="42"/>
        <v>0</v>
      </c>
      <c r="S89" s="19">
        <f>SUM(F89,I89,L89)</f>
        <v>0</v>
      </c>
      <c r="W89" s="19">
        <f>SUM(Q89,Q91,Q90,Q92,-Z89)</f>
        <v>0</v>
      </c>
      <c r="Z89" s="19">
        <f>MIN(Q89:Q92)</f>
        <v>0</v>
      </c>
    </row>
    <row r="90" spans="1:26" x14ac:dyDescent="0.25">
      <c r="A90" s="19" t="s">
        <v>85</v>
      </c>
      <c r="C90" s="22"/>
      <c r="E90" s="22"/>
      <c r="H90" s="22" t="str">
        <f t="shared" ref="H90:H92" si="55">IF(G90="S",5*1,IF(G90="","",IF(G90="E",3*1,IF(G90="G",1*1,0*1))))</f>
        <v/>
      </c>
      <c r="K90" s="22" t="str">
        <f t="shared" ref="K90:K92" si="56">IF(J90="S",5*1,IF(J90="","",IF(J90="E",3*1,IF(J90="G",1*1,0*1))))</f>
        <v/>
      </c>
      <c r="N90" s="22" t="str">
        <f t="shared" ref="N90:N92" si="57">IF(M90="S",5*1,IF(M90="","",IF(M90="E",3*1,IF(M90="G",1*1,0*1))))</f>
        <v/>
      </c>
      <c r="O90" s="25"/>
      <c r="P90" s="19" t="str">
        <f t="shared" si="41"/>
        <v/>
      </c>
      <c r="Q90" s="19">
        <f t="shared" si="42"/>
        <v>0</v>
      </c>
      <c r="S90" s="19">
        <f>SUM(F90,I90,L90)</f>
        <v>0</v>
      </c>
    </row>
    <row r="91" spans="1:26" x14ac:dyDescent="0.25">
      <c r="A91" s="19" t="s">
        <v>86</v>
      </c>
      <c r="C91" s="22"/>
      <c r="E91" s="22"/>
      <c r="H91" s="22" t="str">
        <f t="shared" si="55"/>
        <v/>
      </c>
      <c r="K91" s="22" t="str">
        <f t="shared" si="56"/>
        <v/>
      </c>
      <c r="N91" s="22" t="str">
        <f t="shared" si="57"/>
        <v/>
      </c>
      <c r="O91" s="25"/>
      <c r="P91" s="19" t="str">
        <f t="shared" si="41"/>
        <v/>
      </c>
      <c r="Q91" s="19">
        <f t="shared" si="42"/>
        <v>0</v>
      </c>
      <c r="S91" s="19">
        <f>SUM(F91,I91,L91)</f>
        <v>0</v>
      </c>
    </row>
    <row r="92" spans="1:26" x14ac:dyDescent="0.25">
      <c r="A92" s="19" t="s">
        <v>87</v>
      </c>
      <c r="C92" s="22"/>
      <c r="E92" s="22"/>
      <c r="H92" s="22" t="str">
        <f t="shared" si="55"/>
        <v/>
      </c>
      <c r="K92" s="22" t="str">
        <f t="shared" si="56"/>
        <v/>
      </c>
      <c r="N92" s="22" t="str">
        <f t="shared" si="57"/>
        <v/>
      </c>
      <c r="O92" s="25"/>
      <c r="P92" s="19" t="str">
        <f t="shared" si="41"/>
        <v/>
      </c>
      <c r="Q92" s="19">
        <f t="shared" si="42"/>
        <v>0</v>
      </c>
      <c r="S92" s="19">
        <f>SUM(F92,I92,L92)</f>
        <v>0</v>
      </c>
    </row>
    <row r="93" spans="1:26" x14ac:dyDescent="0.25">
      <c r="C93" s="22"/>
      <c r="E93" s="22"/>
      <c r="H93" s="22"/>
      <c r="K93" s="22"/>
      <c r="N93" s="22"/>
      <c r="O93" s="25"/>
      <c r="P93" s="19" t="str">
        <f t="shared" si="41"/>
        <v/>
      </c>
      <c r="Q93" s="19">
        <f t="shared" si="42"/>
        <v>0</v>
      </c>
    </row>
    <row r="94" spans="1:26" x14ac:dyDescent="0.25">
      <c r="A94" s="19" t="s">
        <v>88</v>
      </c>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x14ac:dyDescent="0.25">
      <c r="A95" s="19" t="s">
        <v>89</v>
      </c>
      <c r="C95" s="22"/>
      <c r="E95" s="22"/>
      <c r="H95" s="22" t="str">
        <f t="shared" ref="H95:H97" si="58">IF(G95="S",5*1,IF(G95="","",IF(G95="E",3*1,IF(G95="G",1*1,0*1))))</f>
        <v/>
      </c>
      <c r="K95" s="22" t="str">
        <f t="shared" ref="K95:K97" si="59">IF(J95="S",5*1,IF(J95="","",IF(J95="E",3*1,IF(J95="G",1*1,0*1))))</f>
        <v/>
      </c>
      <c r="N95" s="22" t="str">
        <f t="shared" ref="N95:N97" si="60">IF(M95="S",5*1,IF(M95="","",IF(M95="E",3*1,IF(M95="G",1*1,0*1))))</f>
        <v/>
      </c>
      <c r="O95" s="25"/>
      <c r="P95" s="19" t="str">
        <f t="shared" si="41"/>
        <v/>
      </c>
      <c r="Q95" s="19">
        <f t="shared" si="42"/>
        <v>0</v>
      </c>
      <c r="S95" s="19">
        <f>SUM(F95,I95,L95)</f>
        <v>0</v>
      </c>
    </row>
    <row r="96" spans="1:26" x14ac:dyDescent="0.25">
      <c r="A96" s="19" t="s">
        <v>90</v>
      </c>
      <c r="C96" s="22"/>
      <c r="E96" s="22"/>
      <c r="H96" s="22" t="str">
        <f t="shared" si="58"/>
        <v/>
      </c>
      <c r="K96" s="22" t="str">
        <f t="shared" si="59"/>
        <v/>
      </c>
      <c r="N96" s="22" t="str">
        <f t="shared" si="60"/>
        <v/>
      </c>
      <c r="O96" s="25"/>
      <c r="P96" s="19" t="str">
        <f t="shared" si="41"/>
        <v/>
      </c>
      <c r="Q96" s="19">
        <f t="shared" si="42"/>
        <v>0</v>
      </c>
      <c r="S96" s="19">
        <f>SUM(F96,I96,L96)</f>
        <v>0</v>
      </c>
    </row>
    <row r="97" spans="1:26" x14ac:dyDescent="0.25">
      <c r="A97" s="19" t="s">
        <v>91</v>
      </c>
      <c r="C97" s="22"/>
      <c r="E97" s="22"/>
      <c r="H97" s="22" t="str">
        <f t="shared" si="58"/>
        <v/>
      </c>
      <c r="K97" s="22" t="str">
        <f t="shared" si="59"/>
        <v/>
      </c>
      <c r="N97" s="22" t="str">
        <f t="shared" si="60"/>
        <v/>
      </c>
      <c r="O97" s="25"/>
      <c r="P97" s="19" t="str">
        <f t="shared" si="41"/>
        <v/>
      </c>
      <c r="Q97" s="19">
        <f t="shared" si="42"/>
        <v>0</v>
      </c>
      <c r="S97" s="19">
        <f>SUM(F97,I97,L97)</f>
        <v>0</v>
      </c>
    </row>
    <row r="98" spans="1:26" x14ac:dyDescent="0.25">
      <c r="C98" s="22"/>
      <c r="E98" s="22"/>
      <c r="H98" s="22"/>
      <c r="K98" s="22"/>
      <c r="N98" s="22"/>
      <c r="O98" s="25"/>
      <c r="P98" s="19" t="str">
        <f t="shared" si="41"/>
        <v/>
      </c>
      <c r="Q98" s="19">
        <f t="shared" si="42"/>
        <v>0</v>
      </c>
    </row>
    <row r="99" spans="1:26" x14ac:dyDescent="0.25">
      <c r="A99" s="19" t="s">
        <v>92</v>
      </c>
      <c r="C99" s="22"/>
      <c r="E99" s="22"/>
      <c r="H99" s="22" t="str">
        <f>IF(G99="S",5*1,IF(G99="","",IF(G99="E",3*1,IF(G99="G",1*1,0*1))))</f>
        <v/>
      </c>
      <c r="K99" s="22" t="str">
        <f>IF(J99="S",5*1,IF(J99="","",IF(J99="E",3*1,IF(J99="G",1*1,0*1))))</f>
        <v/>
      </c>
      <c r="L99" s="24"/>
      <c r="N99" s="22" t="str">
        <f>IF(M99="S",5*1,IF(M99="","",IF(M99="E",3*1,IF(M99="G",1*1,0*1))))</f>
        <v/>
      </c>
      <c r="O99" s="25"/>
      <c r="P99" s="19" t="str">
        <f t="shared" si="41"/>
        <v/>
      </c>
      <c r="Q99" s="19">
        <f t="shared" si="42"/>
        <v>0</v>
      </c>
      <c r="S99" s="19">
        <f>SUM(F99,I99,L99)</f>
        <v>0</v>
      </c>
      <c r="W99" s="19">
        <f>SUM(Q99,Q101,Q100,Q102,-Z99)</f>
        <v>0</v>
      </c>
      <c r="Z99" s="19">
        <f>MIN(Q99:Q102)</f>
        <v>0</v>
      </c>
    </row>
    <row r="100" spans="1:26" x14ac:dyDescent="0.25">
      <c r="A100" s="19" t="s">
        <v>93</v>
      </c>
      <c r="C100" s="22"/>
      <c r="E100" s="22"/>
      <c r="H100" s="22" t="str">
        <f t="shared" ref="H100:H102" si="61">IF(G100="S",5*1,IF(G100="","",IF(G100="E",3*1,IF(G100="G",1*1,0*1))))</f>
        <v/>
      </c>
      <c r="K100" s="22" t="str">
        <f t="shared" ref="K100:K102" si="62">IF(J100="S",5*1,IF(J100="","",IF(J100="E",3*1,IF(J100="G",1*1,0*1))))</f>
        <v/>
      </c>
      <c r="N100" s="22" t="str">
        <f t="shared" ref="N100:N102" si="63">IF(M100="S",5*1,IF(M100="","",IF(M100="E",3*1,IF(M100="G",1*1,0*1))))</f>
        <v/>
      </c>
      <c r="O100" s="25"/>
      <c r="P100" s="19" t="str">
        <f t="shared" si="41"/>
        <v/>
      </c>
      <c r="Q100" s="19">
        <f t="shared" si="42"/>
        <v>0</v>
      </c>
      <c r="S100" s="19">
        <f>SUM(F100,I100,L100)</f>
        <v>0</v>
      </c>
    </row>
    <row r="101" spans="1:26" x14ac:dyDescent="0.25">
      <c r="A101" s="19" t="s">
        <v>94</v>
      </c>
      <c r="C101" s="22"/>
      <c r="E101" s="22"/>
      <c r="H101" s="22" t="str">
        <f t="shared" si="61"/>
        <v/>
      </c>
      <c r="K101" s="22" t="str">
        <f t="shared" si="62"/>
        <v/>
      </c>
      <c r="N101" s="22" t="str">
        <f t="shared" si="63"/>
        <v/>
      </c>
      <c r="O101" s="25"/>
      <c r="P101" s="19" t="str">
        <f t="shared" si="41"/>
        <v/>
      </c>
      <c r="Q101" s="19">
        <f t="shared" si="42"/>
        <v>0</v>
      </c>
      <c r="S101" s="19">
        <f>SUM(F101,I101,L101)</f>
        <v>0</v>
      </c>
    </row>
    <row r="102" spans="1:26" x14ac:dyDescent="0.25">
      <c r="A102" s="19" t="s">
        <v>95</v>
      </c>
      <c r="C102" s="22"/>
      <c r="E102" s="22"/>
      <c r="H102" s="22" t="str">
        <f t="shared" si="61"/>
        <v/>
      </c>
      <c r="K102" s="22" t="str">
        <f t="shared" si="62"/>
        <v/>
      </c>
      <c r="N102" s="22" t="str">
        <f t="shared" si="63"/>
        <v/>
      </c>
      <c r="O102" s="25"/>
      <c r="P102" s="19" t="str">
        <f t="shared" si="41"/>
        <v/>
      </c>
      <c r="Q102" s="19">
        <f t="shared" si="42"/>
        <v>0</v>
      </c>
      <c r="S102" s="19">
        <f>SUM(F102,I102,L102)</f>
        <v>0</v>
      </c>
    </row>
    <row r="103" spans="1:26" x14ac:dyDescent="0.25">
      <c r="C103" s="22"/>
      <c r="E103" s="22"/>
      <c r="H103" s="22"/>
      <c r="K103" s="22"/>
      <c r="N103" s="22"/>
      <c r="O103" s="25"/>
      <c r="P103" s="19" t="str">
        <f t="shared" si="41"/>
        <v/>
      </c>
      <c r="Q103" s="19">
        <f t="shared" si="42"/>
        <v>0</v>
      </c>
    </row>
    <row r="104" spans="1:26" x14ac:dyDescent="0.25">
      <c r="A104" s="19" t="s">
        <v>96</v>
      </c>
      <c r="C104" s="22"/>
      <c r="E104" s="22"/>
      <c r="H104" s="22" t="str">
        <f>IF(G104="S",5*1,IF(G104="","",IF(G104="E",3*1,IF(G104="G",1*1,0*1))))</f>
        <v/>
      </c>
      <c r="K104" s="22" t="str">
        <f>IF(J104="S",5*1,IF(J104="","",IF(J104="E",3*1,IF(J104="G",1*1,0*1))))</f>
        <v/>
      </c>
      <c r="L104" s="24"/>
      <c r="N104" s="22" t="str">
        <f>IF(M104="S",5*1,IF(M104="","",IF(M104="E",3*1,IF(M104="G",1*1,0*1))))</f>
        <v/>
      </c>
      <c r="O104" s="25"/>
      <c r="P104" s="19" t="str">
        <f t="shared" si="41"/>
        <v/>
      </c>
      <c r="Q104" s="19">
        <f t="shared" si="42"/>
        <v>0</v>
      </c>
      <c r="S104" s="19">
        <f>SUM(F104,I104,L104)</f>
        <v>0</v>
      </c>
      <c r="W104" s="19">
        <f>SUM(Q104,Q106,Q105,Q107,-Z104)</f>
        <v>0</v>
      </c>
      <c r="Z104" s="19">
        <f>MIN(Q104:Q107)</f>
        <v>0</v>
      </c>
    </row>
    <row r="105" spans="1:26" x14ac:dyDescent="0.25">
      <c r="A105" s="19" t="s">
        <v>97</v>
      </c>
      <c r="C105" s="22"/>
      <c r="E105" s="22"/>
      <c r="H105" s="22" t="str">
        <f t="shared" ref="H105:H107" si="64">IF(G105="S",5*1,IF(G105="","",IF(G105="E",3*1,IF(G105="G",1*1,0*1))))</f>
        <v/>
      </c>
      <c r="K105" s="22" t="str">
        <f t="shared" ref="K105:K107" si="65">IF(J105="S",5*1,IF(J105="","",IF(J105="E",3*1,IF(J105="G",1*1,0*1))))</f>
        <v/>
      </c>
      <c r="N105" s="22" t="str">
        <f t="shared" ref="N105:N107" si="66">IF(M105="S",5*1,IF(M105="","",IF(M105="E",3*1,IF(M105="G",1*1,0*1))))</f>
        <v/>
      </c>
      <c r="O105" s="25"/>
      <c r="P105" s="19" t="str">
        <f t="shared" si="41"/>
        <v/>
      </c>
      <c r="Q105" s="19">
        <f t="shared" si="42"/>
        <v>0</v>
      </c>
      <c r="S105" s="19">
        <f>SUM(F105,I105,L105)</f>
        <v>0</v>
      </c>
    </row>
    <row r="106" spans="1:26" x14ac:dyDescent="0.25">
      <c r="A106" s="19" t="s">
        <v>98</v>
      </c>
      <c r="C106" s="22"/>
      <c r="E106" s="22"/>
      <c r="H106" s="22" t="str">
        <f t="shared" si="64"/>
        <v/>
      </c>
      <c r="K106" s="22" t="str">
        <f t="shared" si="65"/>
        <v/>
      </c>
      <c r="N106" s="22" t="str">
        <f t="shared" si="66"/>
        <v/>
      </c>
      <c r="O106" s="25"/>
      <c r="P106" s="19" t="str">
        <f t="shared" si="41"/>
        <v/>
      </c>
      <c r="Q106" s="19">
        <f t="shared" si="42"/>
        <v>0</v>
      </c>
      <c r="S106" s="19">
        <f>SUM(F106,I106,L106)</f>
        <v>0</v>
      </c>
    </row>
    <row r="107" spans="1:26" x14ac:dyDescent="0.25">
      <c r="A107" s="19" t="s">
        <v>99</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25">
      <c r="C108" s="22"/>
      <c r="E108" s="22"/>
      <c r="H108" s="22"/>
      <c r="K108" s="22"/>
      <c r="N108" s="22"/>
      <c r="O108" s="25"/>
      <c r="P108" s="19" t="str">
        <f t="shared" si="41"/>
        <v/>
      </c>
      <c r="Q108" s="19">
        <f t="shared" si="42"/>
        <v>0</v>
      </c>
    </row>
    <row r="109" spans="1:26" x14ac:dyDescent="0.25">
      <c r="A109" s="19" t="s">
        <v>100</v>
      </c>
      <c r="C109" s="22"/>
      <c r="E109" s="22"/>
      <c r="H109" s="22" t="str">
        <f>IF(G109="S",5*1,IF(G109="","",IF(G109="E",3*1,IF(G109="G",1*1,0*1))))</f>
        <v/>
      </c>
      <c r="K109" s="22" t="str">
        <f>IF(J109="S",5*1,IF(J109="","",IF(J109="E",3*1,IF(J109="G",1*1,0*1))))</f>
        <v/>
      </c>
      <c r="L109" s="24"/>
      <c r="N109" s="22" t="str">
        <f>IF(M109="S",5*1,IF(M109="","",IF(M109="E",3*1,IF(M109="G",1*1,0*1))))</f>
        <v/>
      </c>
      <c r="O109" s="25"/>
      <c r="P109" s="19" t="str">
        <f t="shared" si="41"/>
        <v/>
      </c>
      <c r="Q109" s="19">
        <f t="shared" si="42"/>
        <v>0</v>
      </c>
      <c r="S109" s="19">
        <f>SUM(F109,I109,L109)</f>
        <v>0</v>
      </c>
      <c r="W109" s="19">
        <f>SUM(Q109,Q111,Q110,Q112,-Z109)</f>
        <v>0</v>
      </c>
      <c r="Z109" s="19">
        <f>MIN(Q109:Q112)</f>
        <v>0</v>
      </c>
    </row>
    <row r="110" spans="1:26" x14ac:dyDescent="0.25">
      <c r="A110" s="19" t="s">
        <v>101</v>
      </c>
      <c r="C110" s="22"/>
      <c r="E110" s="22"/>
      <c r="H110" s="22" t="str">
        <f t="shared" ref="H110:H112" si="67">IF(G110="S",5*1,IF(G110="","",IF(G110="E",3*1,IF(G110="G",1*1,0*1))))</f>
        <v/>
      </c>
      <c r="K110" s="22" t="str">
        <f t="shared" ref="K110:K112" si="68">IF(J110="S",5*1,IF(J110="","",IF(J110="E",3*1,IF(J110="G",1*1,0*1))))</f>
        <v/>
      </c>
      <c r="N110" s="22" t="str">
        <f t="shared" ref="N110:N112" si="69">IF(M110="S",5*1,IF(M110="","",IF(M110="E",3*1,IF(M110="G",1*1,0*1))))</f>
        <v/>
      </c>
      <c r="O110" s="25"/>
      <c r="P110" s="19" t="str">
        <f t="shared" si="41"/>
        <v/>
      </c>
      <c r="Q110" s="19">
        <f t="shared" si="42"/>
        <v>0</v>
      </c>
      <c r="S110" s="19">
        <f>SUM(F110,I110,L110)</f>
        <v>0</v>
      </c>
    </row>
    <row r="111" spans="1:26" x14ac:dyDescent="0.25">
      <c r="A111" s="19" t="s">
        <v>102</v>
      </c>
      <c r="C111" s="22"/>
      <c r="E111" s="22"/>
      <c r="H111" s="22" t="str">
        <f t="shared" si="67"/>
        <v/>
      </c>
      <c r="K111" s="22" t="str">
        <f t="shared" si="68"/>
        <v/>
      </c>
      <c r="N111" s="22" t="str">
        <f t="shared" si="69"/>
        <v/>
      </c>
      <c r="O111" s="25"/>
      <c r="P111" s="19" t="str">
        <f t="shared" si="41"/>
        <v/>
      </c>
      <c r="Q111" s="19">
        <f t="shared" si="42"/>
        <v>0</v>
      </c>
      <c r="S111" s="19">
        <f>SUM(F111,I111,L111)</f>
        <v>0</v>
      </c>
    </row>
    <row r="112" spans="1:26" x14ac:dyDescent="0.25">
      <c r="A112" s="19" t="s">
        <v>103</v>
      </c>
      <c r="C112" s="22"/>
      <c r="E112" s="22"/>
      <c r="H112" s="22" t="str">
        <f t="shared" si="67"/>
        <v/>
      </c>
      <c r="K112" s="22" t="str">
        <f t="shared" si="68"/>
        <v/>
      </c>
      <c r="N112" s="22" t="str">
        <f t="shared" si="69"/>
        <v/>
      </c>
      <c r="O112" s="25"/>
      <c r="P112" s="19" t="str">
        <f t="shared" si="41"/>
        <v/>
      </c>
      <c r="Q112" s="19">
        <f t="shared" si="42"/>
        <v>0</v>
      </c>
      <c r="S112" s="19">
        <f>SUM(F112,I112,L112)</f>
        <v>0</v>
      </c>
    </row>
    <row r="113" spans="1:26" x14ac:dyDescent="0.25">
      <c r="C113" s="22"/>
      <c r="E113" s="22"/>
      <c r="H113" s="22"/>
      <c r="K113" s="22"/>
      <c r="N113" s="22"/>
      <c r="O113" s="25"/>
      <c r="P113" s="19" t="str">
        <f t="shared" si="41"/>
        <v/>
      </c>
      <c r="Q113" s="19">
        <f t="shared" si="42"/>
        <v>0</v>
      </c>
    </row>
    <row r="114" spans="1:26" x14ac:dyDescent="0.25">
      <c r="A114" s="19" t="s">
        <v>104</v>
      </c>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1:26" x14ac:dyDescent="0.25">
      <c r="A115" s="19" t="s">
        <v>105</v>
      </c>
      <c r="C115" s="22"/>
      <c r="E115" s="22"/>
      <c r="H115" s="22" t="str">
        <f t="shared" ref="H115:H117" si="70">IF(G115="S",5*1,IF(G115="","",IF(G115="E",3*1,IF(G115="G",1*1,0*1))))</f>
        <v/>
      </c>
      <c r="K115" s="22" t="str">
        <f t="shared" ref="K115:K117" si="71">IF(J115="S",5*1,IF(J115="","",IF(J115="E",3*1,IF(J115="G",1*1,0*1))))</f>
        <v/>
      </c>
      <c r="N115" s="22" t="str">
        <f t="shared" ref="N115:N117" si="72">IF(M115="S",5*1,IF(M115="","",IF(M115="E",3*1,IF(M115="G",1*1,0*1))))</f>
        <v/>
      </c>
      <c r="O115" s="25"/>
      <c r="P115" s="19" t="str">
        <f t="shared" si="41"/>
        <v/>
      </c>
      <c r="Q115" s="19">
        <f t="shared" si="42"/>
        <v>0</v>
      </c>
      <c r="S115" s="19">
        <f>SUM(F115,I115,L115)</f>
        <v>0</v>
      </c>
    </row>
    <row r="116" spans="1:26" x14ac:dyDescent="0.25">
      <c r="A116" s="19" t="s">
        <v>106</v>
      </c>
      <c r="C116" s="22"/>
      <c r="E116" s="22"/>
      <c r="H116" s="22" t="str">
        <f t="shared" si="70"/>
        <v/>
      </c>
      <c r="K116" s="22" t="str">
        <f t="shared" si="71"/>
        <v/>
      </c>
      <c r="N116" s="22" t="str">
        <f t="shared" si="72"/>
        <v/>
      </c>
      <c r="O116" s="25"/>
      <c r="P116" s="19" t="str">
        <f t="shared" si="41"/>
        <v/>
      </c>
      <c r="Q116" s="19">
        <f t="shared" si="42"/>
        <v>0</v>
      </c>
      <c r="S116" s="19">
        <f>SUM(F116,I116,L116)</f>
        <v>0</v>
      </c>
    </row>
    <row r="117" spans="1:26" x14ac:dyDescent="0.25">
      <c r="A117" s="19" t="s">
        <v>107</v>
      </c>
      <c r="C117" s="22"/>
      <c r="E117" s="22"/>
      <c r="H117" s="22" t="str">
        <f t="shared" si="70"/>
        <v/>
      </c>
      <c r="K117" s="22" t="str">
        <f t="shared" si="71"/>
        <v/>
      </c>
      <c r="N117" s="22" t="str">
        <f t="shared" si="72"/>
        <v/>
      </c>
      <c r="O117" s="25"/>
      <c r="P117" s="19" t="str">
        <f t="shared" si="41"/>
        <v/>
      </c>
      <c r="Q117" s="19">
        <f t="shared" si="42"/>
        <v>0</v>
      </c>
      <c r="S117" s="19">
        <f>SUM(F117,I117,L117)</f>
        <v>0</v>
      </c>
    </row>
    <row r="118" spans="1:26" x14ac:dyDescent="0.25">
      <c r="C118" s="22"/>
      <c r="E118" s="22"/>
      <c r="H118" s="22"/>
      <c r="K118" s="22"/>
      <c r="N118" s="22"/>
      <c r="O118" s="25"/>
      <c r="P118" s="19" t="str">
        <f t="shared" si="41"/>
        <v/>
      </c>
      <c r="Q118" s="19">
        <f t="shared" si="42"/>
        <v>0</v>
      </c>
    </row>
    <row r="119" spans="1:26" x14ac:dyDescent="0.25">
      <c r="A119" s="19" t="s">
        <v>108</v>
      </c>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1:26" x14ac:dyDescent="0.25">
      <c r="A120" s="19" t="s">
        <v>109</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x14ac:dyDescent="0.25">
      <c r="A121" s="19" t="s">
        <v>110</v>
      </c>
      <c r="C121" s="22"/>
      <c r="E121" s="22"/>
      <c r="H121" s="22" t="str">
        <f t="shared" si="73"/>
        <v/>
      </c>
      <c r="K121" s="22" t="str">
        <f t="shared" si="74"/>
        <v/>
      </c>
      <c r="N121" s="22" t="str">
        <f t="shared" si="75"/>
        <v/>
      </c>
      <c r="O121" s="25"/>
      <c r="P121" s="19" t="str">
        <f t="shared" si="41"/>
        <v/>
      </c>
      <c r="Q121" s="19">
        <f t="shared" si="42"/>
        <v>0</v>
      </c>
      <c r="S121" s="19">
        <f>SUM(F121,I121,L121)</f>
        <v>0</v>
      </c>
    </row>
    <row r="122" spans="1:26" x14ac:dyDescent="0.25">
      <c r="A122" s="19" t="s">
        <v>111</v>
      </c>
      <c r="C122" s="22"/>
      <c r="E122" s="22"/>
      <c r="H122" s="22" t="str">
        <f t="shared" si="73"/>
        <v/>
      </c>
      <c r="K122" s="22" t="str">
        <f t="shared" si="74"/>
        <v/>
      </c>
      <c r="N122" s="22" t="str">
        <f t="shared" si="75"/>
        <v/>
      </c>
      <c r="O122" s="25"/>
      <c r="P122" s="19" t="str">
        <f t="shared" si="41"/>
        <v/>
      </c>
      <c r="Q122" s="19">
        <f t="shared" si="42"/>
        <v>0</v>
      </c>
      <c r="S122" s="19">
        <f>SUM(F122,I122,L122)</f>
        <v>0</v>
      </c>
    </row>
    <row r="123" spans="1:26" x14ac:dyDescent="0.25">
      <c r="C123" s="22"/>
      <c r="E123" s="22"/>
      <c r="H123" s="22"/>
      <c r="K123" s="22"/>
      <c r="N123" s="22"/>
      <c r="O123" s="25"/>
      <c r="P123" s="19" t="str">
        <f t="shared" si="41"/>
        <v/>
      </c>
      <c r="Q123" s="19">
        <f t="shared" si="42"/>
        <v>0</v>
      </c>
    </row>
    <row r="124" spans="1:26" x14ac:dyDescent="0.25">
      <c r="A124" s="19" t="s">
        <v>112</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x14ac:dyDescent="0.25">
      <c r="A125" s="19" t="s">
        <v>113</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x14ac:dyDescent="0.25">
      <c r="A126" s="19" t="s">
        <v>114</v>
      </c>
      <c r="C126" s="22"/>
      <c r="E126" s="22"/>
      <c r="H126" s="22" t="str">
        <f t="shared" si="76"/>
        <v/>
      </c>
      <c r="K126" s="22" t="str">
        <f t="shared" si="77"/>
        <v/>
      </c>
      <c r="N126" s="22" t="str">
        <f t="shared" si="78"/>
        <v/>
      </c>
      <c r="O126" s="25"/>
      <c r="P126" s="19" t="str">
        <f t="shared" si="41"/>
        <v/>
      </c>
      <c r="Q126" s="19">
        <f t="shared" si="42"/>
        <v>0</v>
      </c>
      <c r="S126" s="19">
        <f>SUM(F126,I126,L126)</f>
        <v>0</v>
      </c>
    </row>
    <row r="127" spans="1:26" x14ac:dyDescent="0.25">
      <c r="A127" s="19" t="s">
        <v>115</v>
      </c>
      <c r="C127" s="22"/>
      <c r="E127" s="22"/>
      <c r="H127" s="22" t="str">
        <f t="shared" si="76"/>
        <v/>
      </c>
      <c r="K127" s="22" t="str">
        <f t="shared" si="77"/>
        <v/>
      </c>
      <c r="N127" s="22" t="str">
        <f t="shared" si="78"/>
        <v/>
      </c>
      <c r="O127" s="25"/>
      <c r="P127" s="19" t="str">
        <f t="shared" si="41"/>
        <v/>
      </c>
      <c r="Q127" s="19">
        <f t="shared" si="42"/>
        <v>0</v>
      </c>
      <c r="S127" s="19">
        <f>SUM(F127,I127,L127)</f>
        <v>0</v>
      </c>
    </row>
    <row r="128" spans="1:26" x14ac:dyDescent="0.25">
      <c r="C128" s="22"/>
      <c r="E128" s="22"/>
      <c r="H128" s="22"/>
      <c r="K128" s="22"/>
      <c r="N128" s="22"/>
      <c r="O128" s="25"/>
      <c r="P128" s="19" t="str">
        <f t="shared" si="41"/>
        <v/>
      </c>
      <c r="Q128" s="19">
        <f t="shared" si="42"/>
        <v>0</v>
      </c>
    </row>
    <row r="129" spans="1:26" x14ac:dyDescent="0.25">
      <c r="A129" s="19" t="s">
        <v>116</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x14ac:dyDescent="0.25">
      <c r="A130" s="19" t="s">
        <v>117</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x14ac:dyDescent="0.25">
      <c r="A131" s="19" t="s">
        <v>118</v>
      </c>
      <c r="C131" s="22"/>
      <c r="E131" s="22"/>
      <c r="H131" s="22" t="str">
        <f t="shared" si="79"/>
        <v/>
      </c>
      <c r="K131" s="22" t="str">
        <f t="shared" si="80"/>
        <v/>
      </c>
      <c r="N131" s="22" t="str">
        <f t="shared" si="81"/>
        <v/>
      </c>
      <c r="O131" s="25"/>
      <c r="P131" s="19" t="str">
        <f t="shared" si="41"/>
        <v/>
      </c>
      <c r="Q131" s="19">
        <f t="shared" si="42"/>
        <v>0</v>
      </c>
      <c r="S131" s="19">
        <f>SUM(F131,I131,L131)</f>
        <v>0</v>
      </c>
    </row>
    <row r="132" spans="1:26" x14ac:dyDescent="0.25">
      <c r="A132" s="19" t="s">
        <v>119</v>
      </c>
      <c r="C132" s="22"/>
      <c r="E132" s="22"/>
      <c r="H132" s="22" t="str">
        <f t="shared" si="79"/>
        <v/>
      </c>
      <c r="K132" s="22" t="str">
        <f t="shared" si="80"/>
        <v/>
      </c>
      <c r="N132" s="22" t="str">
        <f t="shared" si="81"/>
        <v/>
      </c>
      <c r="O132" s="25"/>
      <c r="P132" s="19" t="str">
        <f t="shared" si="41"/>
        <v/>
      </c>
      <c r="Q132" s="19">
        <f t="shared" si="42"/>
        <v>0</v>
      </c>
      <c r="S132" s="19">
        <f>SUM(F132,I132,L132)</f>
        <v>0</v>
      </c>
    </row>
    <row r="133" spans="1:26" x14ac:dyDescent="0.25">
      <c r="C133" s="22"/>
      <c r="E133" s="22"/>
      <c r="H133" s="22"/>
      <c r="K133" s="22"/>
      <c r="N133" s="22"/>
      <c r="O133" s="25"/>
      <c r="P133" s="19" t="str">
        <f t="shared" ref="P133:P152" si="82">IF(O133="1violation",-2*1,IF(O133="2violations",-2*2,IF(O133="3violations",-2*3,IF(O133="",""))))</f>
        <v/>
      </c>
      <c r="Q133" s="19">
        <f t="shared" ref="Q133:Q152" si="83">SUM(H133,K133,N133,P133)</f>
        <v>0</v>
      </c>
    </row>
    <row r="134" spans="1:26" x14ac:dyDescent="0.25">
      <c r="A134" s="19" t="s">
        <v>120</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x14ac:dyDescent="0.25">
      <c r="A135" s="19" t="s">
        <v>121</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x14ac:dyDescent="0.25">
      <c r="A136" s="19" t="s">
        <v>122</v>
      </c>
      <c r="C136" s="22"/>
      <c r="E136" s="22"/>
      <c r="H136" s="22" t="str">
        <f t="shared" si="84"/>
        <v/>
      </c>
      <c r="K136" s="22" t="str">
        <f t="shared" si="85"/>
        <v/>
      </c>
      <c r="N136" s="22" t="str">
        <f t="shared" si="86"/>
        <v/>
      </c>
      <c r="O136" s="25"/>
      <c r="P136" s="19" t="str">
        <f t="shared" si="82"/>
        <v/>
      </c>
      <c r="Q136" s="19">
        <f t="shared" si="83"/>
        <v>0</v>
      </c>
      <c r="S136" s="19">
        <f>SUM(F136,I136,L136)</f>
        <v>0</v>
      </c>
    </row>
    <row r="137" spans="1:26" x14ac:dyDescent="0.25">
      <c r="A137" s="19" t="s">
        <v>123</v>
      </c>
      <c r="C137" s="22"/>
      <c r="E137" s="22"/>
      <c r="H137" s="22" t="str">
        <f t="shared" si="84"/>
        <v/>
      </c>
      <c r="K137" s="22" t="str">
        <f t="shared" si="85"/>
        <v/>
      </c>
      <c r="N137" s="22" t="str">
        <f t="shared" si="86"/>
        <v/>
      </c>
      <c r="O137" s="25"/>
      <c r="P137" s="19" t="str">
        <f t="shared" si="82"/>
        <v/>
      </c>
      <c r="Q137" s="19">
        <f t="shared" si="83"/>
        <v>0</v>
      </c>
      <c r="S137" s="19">
        <f>SUM(F137,I137,L137)</f>
        <v>0</v>
      </c>
    </row>
    <row r="138" spans="1:26" x14ac:dyDescent="0.25">
      <c r="C138" s="22"/>
      <c r="E138" s="22"/>
      <c r="H138" s="22"/>
      <c r="K138" s="22"/>
      <c r="N138" s="22"/>
      <c r="O138" s="25"/>
      <c r="P138" s="19" t="str">
        <f t="shared" si="82"/>
        <v/>
      </c>
      <c r="Q138" s="19">
        <f t="shared" si="83"/>
        <v>0</v>
      </c>
    </row>
    <row r="139" spans="1:26" x14ac:dyDescent="0.25">
      <c r="A139" s="19" t="s">
        <v>124</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x14ac:dyDescent="0.25">
      <c r="A140" s="19" t="s">
        <v>125</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x14ac:dyDescent="0.25">
      <c r="A141" s="19" t="s">
        <v>126</v>
      </c>
      <c r="C141" s="22"/>
      <c r="E141" s="22"/>
      <c r="H141" s="22" t="str">
        <f t="shared" si="87"/>
        <v/>
      </c>
      <c r="K141" s="22" t="str">
        <f t="shared" si="88"/>
        <v/>
      </c>
      <c r="N141" s="22" t="str">
        <f t="shared" si="89"/>
        <v/>
      </c>
      <c r="O141" s="25"/>
      <c r="P141" s="19" t="str">
        <f t="shared" si="82"/>
        <v/>
      </c>
      <c r="Q141" s="19">
        <f t="shared" si="83"/>
        <v>0</v>
      </c>
      <c r="S141" s="19">
        <f>SUM(F141,I141,L141)</f>
        <v>0</v>
      </c>
    </row>
    <row r="142" spans="1:26" x14ac:dyDescent="0.25">
      <c r="A142" s="19" t="s">
        <v>127</v>
      </c>
      <c r="C142" s="22"/>
      <c r="E142" s="22"/>
      <c r="H142" s="22" t="str">
        <f t="shared" si="87"/>
        <v/>
      </c>
      <c r="K142" s="22" t="str">
        <f t="shared" si="88"/>
        <v/>
      </c>
      <c r="N142" s="22" t="str">
        <f t="shared" si="89"/>
        <v/>
      </c>
      <c r="O142" s="25"/>
      <c r="P142" s="19" t="str">
        <f t="shared" si="82"/>
        <v/>
      </c>
      <c r="Q142" s="19">
        <f t="shared" si="83"/>
        <v>0</v>
      </c>
      <c r="S142" s="19">
        <f>SUM(F142,I142,L142)</f>
        <v>0</v>
      </c>
    </row>
    <row r="143" spans="1:26" x14ac:dyDescent="0.25">
      <c r="C143" s="22"/>
      <c r="E143" s="22"/>
      <c r="H143" s="22"/>
      <c r="K143" s="22"/>
      <c r="N143" s="22"/>
      <c r="O143" s="25"/>
      <c r="P143" s="19" t="str">
        <f t="shared" si="82"/>
        <v/>
      </c>
      <c r="Q143" s="19">
        <f t="shared" si="83"/>
        <v>0</v>
      </c>
    </row>
    <row r="144" spans="1:26" x14ac:dyDescent="0.25">
      <c r="A144" s="19" t="s">
        <v>128</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x14ac:dyDescent="0.25">
      <c r="A145" s="19" t="s">
        <v>129</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x14ac:dyDescent="0.25">
      <c r="A146" s="19" t="s">
        <v>130</v>
      </c>
      <c r="C146" s="22"/>
      <c r="E146" s="22"/>
      <c r="H146" s="22" t="str">
        <f t="shared" si="90"/>
        <v/>
      </c>
      <c r="K146" s="22" t="str">
        <f t="shared" si="91"/>
        <v/>
      </c>
      <c r="N146" s="22" t="str">
        <f t="shared" si="92"/>
        <v/>
      </c>
      <c r="O146" s="25"/>
      <c r="P146" s="19" t="str">
        <f t="shared" si="82"/>
        <v/>
      </c>
      <c r="Q146" s="19">
        <f t="shared" si="83"/>
        <v>0</v>
      </c>
      <c r="S146" s="19">
        <f>SUM(F146,I146,L146)</f>
        <v>0</v>
      </c>
    </row>
    <row r="147" spans="1:26" x14ac:dyDescent="0.25">
      <c r="A147" s="19" t="s">
        <v>131</v>
      </c>
      <c r="C147" s="22"/>
      <c r="E147" s="22"/>
      <c r="H147" s="22" t="str">
        <f t="shared" si="90"/>
        <v/>
      </c>
      <c r="K147" s="22" t="str">
        <f t="shared" si="91"/>
        <v/>
      </c>
      <c r="N147" s="22" t="str">
        <f t="shared" si="92"/>
        <v/>
      </c>
      <c r="O147" s="25"/>
      <c r="P147" s="19" t="str">
        <f t="shared" si="82"/>
        <v/>
      </c>
      <c r="Q147" s="19">
        <f t="shared" si="83"/>
        <v>0</v>
      </c>
      <c r="S147" s="19">
        <f>SUM(F147,I147,L147)</f>
        <v>0</v>
      </c>
    </row>
    <row r="148" spans="1:26" x14ac:dyDescent="0.25">
      <c r="C148" s="22"/>
      <c r="E148" s="22"/>
      <c r="H148" s="22"/>
      <c r="K148" s="22"/>
      <c r="N148" s="22"/>
      <c r="O148" s="25"/>
      <c r="P148" s="19" t="str">
        <f t="shared" si="82"/>
        <v/>
      </c>
      <c r="Q148" s="19">
        <f t="shared" si="83"/>
        <v>0</v>
      </c>
    </row>
    <row r="149" spans="1:26" x14ac:dyDescent="0.25">
      <c r="A149" s="19" t="s">
        <v>132</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x14ac:dyDescent="0.25">
      <c r="A150" s="19" t="s">
        <v>133</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x14ac:dyDescent="0.25">
      <c r="A151" s="19" t="s">
        <v>134</v>
      </c>
      <c r="C151" s="22"/>
      <c r="E151" s="22"/>
      <c r="H151" s="22" t="str">
        <f t="shared" si="93"/>
        <v/>
      </c>
      <c r="K151" s="22" t="str">
        <f t="shared" si="94"/>
        <v/>
      </c>
      <c r="N151" s="22" t="str">
        <f t="shared" si="95"/>
        <v/>
      </c>
      <c r="O151" s="25"/>
      <c r="P151" s="19" t="str">
        <f t="shared" si="82"/>
        <v/>
      </c>
      <c r="Q151" s="19">
        <f t="shared" si="83"/>
        <v>0</v>
      </c>
      <c r="S151" s="19">
        <f>SUM(F151,I151,L151)</f>
        <v>0</v>
      </c>
    </row>
    <row r="152" spans="1:26" x14ac:dyDescent="0.25">
      <c r="A152" s="19" t="s">
        <v>135</v>
      </c>
      <c r="C152" s="22"/>
      <c r="E152" s="22"/>
      <c r="H152" s="22" t="str">
        <f t="shared" si="93"/>
        <v/>
      </c>
      <c r="K152" s="22" t="str">
        <f t="shared" si="94"/>
        <v/>
      </c>
      <c r="N152" s="22" t="str">
        <f t="shared" si="95"/>
        <v/>
      </c>
      <c r="O152" s="25"/>
      <c r="P152" s="19" t="str">
        <f t="shared" si="82"/>
        <v/>
      </c>
      <c r="Q152" s="19">
        <f t="shared" si="83"/>
        <v>0</v>
      </c>
      <c r="S152" s="19">
        <f>SUM(F152,I152,L152)</f>
        <v>0</v>
      </c>
    </row>
  </sheetData>
  <sheetProtection password="C6AC" sheet="1" objects="1" scenarios="1"/>
  <conditionalFormatting sqref="P1:P1048576">
    <cfRule type="cellIs" dxfId="235" priority="3" operator="between">
      <formula>-4</formula>
      <formula>-3</formula>
    </cfRule>
    <cfRule type="cellIs" dxfId="234" priority="4" operator="between">
      <formula>-3</formula>
      <formula>-6</formula>
    </cfRule>
  </conditionalFormatting>
  <conditionalFormatting sqref="Q1:Q1048576">
    <cfRule type="cellIs" dxfId="233" priority="2" operator="equal">
      <formula>15</formula>
    </cfRule>
  </conditionalFormatting>
  <conditionalFormatting sqref="A4:XFD152">
    <cfRule type="expression" dxfId="232" priority="1">
      <formula>$P4&lt;=-4</formula>
    </cfRule>
  </conditionalFormatting>
  <dataValidations count="2">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xr:uid="{00000000-0002-0000-0000-000000000000}">
      <formula1>$V$1:$Z$1</formula1>
    </dataValidation>
    <dataValidation type="list" allowBlank="1" showInputMessage="1" showErrorMessage="1" sqref="O4:O152" xr:uid="{00000000-0002-0000-0000-000001000000}">
      <formula1>$AA$1:$AC$1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2"/>
  <sheetViews>
    <sheetView workbookViewId="0">
      <selection activeCell="G27" sqref="G27"/>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241</v>
      </c>
      <c r="C1" t="s">
        <v>232</v>
      </c>
    </row>
    <row r="2" spans="1:7" x14ac:dyDescent="0.25">
      <c r="A2" t="s">
        <v>225</v>
      </c>
      <c r="B2" t="s">
        <v>220</v>
      </c>
      <c r="C2" t="s">
        <v>231</v>
      </c>
      <c r="D2" t="s">
        <v>228</v>
      </c>
      <c r="E2" t="s">
        <v>229</v>
      </c>
      <c r="F2" s="15" t="s">
        <v>230</v>
      </c>
      <c r="G2" t="s">
        <v>1024</v>
      </c>
    </row>
    <row r="3" spans="1:7" x14ac:dyDescent="0.25">
      <c r="A3" t="str">
        <f>Pantomime!A5</f>
        <v>A-502</v>
      </c>
      <c r="B3">
        <f>Pantomime!U5</f>
        <v>12</v>
      </c>
      <c r="F3" s="15">
        <f>SUM(Table13456[[#This Row],[MR 1 Score]:[MR3 Score]])</f>
        <v>0</v>
      </c>
    </row>
    <row r="4" spans="1:7" x14ac:dyDescent="0.25">
      <c r="A4" t="str">
        <f>Pantomime!A20</f>
        <v>D-502</v>
      </c>
      <c r="B4">
        <f>Pantomime!U20</f>
        <v>12</v>
      </c>
      <c r="F4" s="15">
        <f>SUM(Table13456[[#This Row],[MR 1 Score]:[MR3 Score]])</f>
        <v>0</v>
      </c>
    </row>
    <row r="5" spans="1:7" x14ac:dyDescent="0.25">
      <c r="A5" t="str">
        <f>Pantomime!A29</f>
        <v>F-501</v>
      </c>
      <c r="B5">
        <f>Pantomime!U29</f>
        <v>12</v>
      </c>
      <c r="F5" s="15">
        <f>SUM(Table13456[[#This Row],[MR 1 Score]:[MR3 Score]])</f>
        <v>0</v>
      </c>
    </row>
    <row r="6" spans="1:7" x14ac:dyDescent="0.25">
      <c r="A6" t="str">
        <f>Pantomime!A45</f>
        <v>J-502</v>
      </c>
      <c r="B6">
        <f>Pantomime!U45</f>
        <v>12</v>
      </c>
      <c r="F6" s="15">
        <f>SUM(Table13456[[#This Row],[MR 1 Score]:[MR3 Score]])</f>
        <v>0</v>
      </c>
    </row>
    <row r="7" spans="1:7" x14ac:dyDescent="0.25">
      <c r="A7" t="str">
        <f>Pantomime!A10</f>
        <v>B-502</v>
      </c>
      <c r="B7">
        <f>Pantomime!U10</f>
        <v>11</v>
      </c>
      <c r="F7" s="27">
        <f>SUM(Table13456[[#This Row],[MR 1 Score]:[MR3 Score]])</f>
        <v>0</v>
      </c>
    </row>
    <row r="8" spans="1:7" x14ac:dyDescent="0.25">
      <c r="A8" t="str">
        <f>Pantomime!A11</f>
        <v>B-503</v>
      </c>
      <c r="B8">
        <f>Pantomime!U11</f>
        <v>11</v>
      </c>
      <c r="F8" s="27">
        <f>SUM(Table13456[[#This Row],[MR 1 Score]:[MR3 Score]])</f>
        <v>0</v>
      </c>
    </row>
    <row r="9" spans="1:7" x14ac:dyDescent="0.25">
      <c r="A9" t="str">
        <f>Pantomime!A64</f>
        <v>N-501</v>
      </c>
      <c r="B9">
        <f>Pantomime!U64</f>
        <v>11</v>
      </c>
      <c r="F9" s="15">
        <f>SUM(Table13456[[#This Row],[MR 1 Score]:[MR3 Score]])</f>
        <v>0</v>
      </c>
    </row>
    <row r="10" spans="1:7" x14ac:dyDescent="0.25">
      <c r="A10" t="str">
        <f>Pantomime!A21</f>
        <v>D-503</v>
      </c>
      <c r="B10">
        <f>Pantomime!U21</f>
        <v>10</v>
      </c>
      <c r="F10" s="15">
        <f>SUM(Table13456[[#This Row],[MR 1 Score]:[MR3 Score]])</f>
        <v>0</v>
      </c>
    </row>
    <row r="11" spans="1:7" x14ac:dyDescent="0.25">
      <c r="A11" t="str">
        <f>Pantomime!A24</f>
        <v>E-501</v>
      </c>
      <c r="B11">
        <f>Pantomime!U24</f>
        <v>10</v>
      </c>
      <c r="F11" s="27">
        <f>SUM(Table13456[[#This Row],[MR 1 Score]:[MR3 Score]])</f>
        <v>0</v>
      </c>
    </row>
    <row r="12" spans="1:7" x14ac:dyDescent="0.25">
      <c r="A12" t="str">
        <f>Pantomime!A37</f>
        <v>G-504</v>
      </c>
      <c r="B12">
        <f>Pantomime!U37</f>
        <v>10</v>
      </c>
      <c r="F12" s="15">
        <f>SUM(Table13456[[#This Row],[MR 1 Score]:[MR3 Score]])</f>
        <v>0</v>
      </c>
    </row>
    <row r="13" spans="1:7" x14ac:dyDescent="0.25">
      <c r="A13" t="str">
        <f>Pantomime!A19</f>
        <v>D-501</v>
      </c>
      <c r="B13">
        <f>Pantomime!U19</f>
        <v>9</v>
      </c>
      <c r="F13" s="27">
        <f>SUM(Table13456[[#This Row],[MR 1 Score]:[MR3 Score]])</f>
        <v>0</v>
      </c>
    </row>
    <row r="14" spans="1:7" x14ac:dyDescent="0.25">
      <c r="A14" t="str">
        <f>Pantomime!A34</f>
        <v>G-501</v>
      </c>
      <c r="B14">
        <f>Pantomime!U34</f>
        <v>8</v>
      </c>
      <c r="F14" s="27">
        <f>SUM(Table13456[[#This Row],[MR 1 Score]:[MR3 Score]])</f>
        <v>0</v>
      </c>
    </row>
    <row r="15" spans="1:7" x14ac:dyDescent="0.25">
      <c r="A15" t="str">
        <f>Pantomime!A62</f>
        <v>M-504</v>
      </c>
      <c r="B15">
        <f>Pantomime!U62</f>
        <v>8</v>
      </c>
      <c r="F15" s="15">
        <f>SUM(Table13456[[#This Row],[MR 1 Score]:[MR3 Score]])</f>
        <v>0</v>
      </c>
    </row>
    <row r="16" spans="1:7" x14ac:dyDescent="0.25">
      <c r="A16" t="str">
        <f>Pantomime!A65</f>
        <v>N-502</v>
      </c>
      <c r="B16">
        <f>Pantomime!U65</f>
        <v>8</v>
      </c>
      <c r="F16" s="15">
        <f>SUM(Table13456[[#This Row],[MR 1 Score]:[MR3 Score]])</f>
        <v>0</v>
      </c>
    </row>
    <row r="17" spans="1:7" x14ac:dyDescent="0.25">
      <c r="A17" t="str">
        <f>Pantomime!A69</f>
        <v>P-501</v>
      </c>
      <c r="B17">
        <f>Pantomime!U69</f>
        <v>8</v>
      </c>
      <c r="F17" s="15">
        <f>SUM(Table13456[[#This Row],[MR 1 Score]:[MR3 Score]])</f>
        <v>0</v>
      </c>
    </row>
    <row r="18" spans="1:7" x14ac:dyDescent="0.25">
      <c r="A18" t="str">
        <f>Pantomime!A14</f>
        <v>C-501</v>
      </c>
      <c r="B18">
        <f>Pantomime!U14</f>
        <v>7</v>
      </c>
      <c r="F18" s="15">
        <f>SUM(Table13456[[#This Row],[MR 1 Score]:[MR3 Score]])</f>
        <v>0</v>
      </c>
    </row>
    <row r="19" spans="1:7" x14ac:dyDescent="0.25">
      <c r="A19" t="str">
        <f>Pantomime!A36</f>
        <v>G-503</v>
      </c>
      <c r="B19">
        <f>Pantomime!U36</f>
        <v>7</v>
      </c>
      <c r="F19" s="15">
        <f>SUM(Table13456[[#This Row],[MR 1 Score]:[MR3 Score]])</f>
        <v>0</v>
      </c>
    </row>
    <row r="20" spans="1:7" x14ac:dyDescent="0.25">
      <c r="A20" t="str">
        <f>Pantomime!A59</f>
        <v>M-501</v>
      </c>
      <c r="B20">
        <f>Pantomime!U59</f>
        <v>7</v>
      </c>
      <c r="F20" s="15">
        <f>SUM(Table13456[[#This Row],[MR 1 Score]:[MR3 Score]])</f>
        <v>0</v>
      </c>
    </row>
    <row r="21" spans="1:7" x14ac:dyDescent="0.25">
      <c r="A21" t="str">
        <f>Pantomime!A61</f>
        <v>M-503</v>
      </c>
      <c r="B21">
        <f>Pantomime!U61</f>
        <v>7</v>
      </c>
      <c r="F21" s="15">
        <f>SUM(Table13456[[#This Row],[MR 1 Score]:[MR3 Score]])</f>
        <v>0</v>
      </c>
    </row>
    <row r="22" spans="1:7" x14ac:dyDescent="0.25">
      <c r="A22" t="str">
        <f>Pantomime!A35</f>
        <v>G-502</v>
      </c>
      <c r="B22">
        <f>Pantomime!U35</f>
        <v>6</v>
      </c>
      <c r="C22">
        <v>5</v>
      </c>
      <c r="D22">
        <v>2</v>
      </c>
      <c r="E22">
        <v>5</v>
      </c>
      <c r="F22" s="27">
        <f>SUM(Table13456[[#This Row],[MR 1 Score]:[MR3 Score]])</f>
        <v>12</v>
      </c>
    </row>
    <row r="23" spans="1:7" x14ac:dyDescent="0.25">
      <c r="A23" t="str">
        <f>Pantomime!A60</f>
        <v>M-502</v>
      </c>
      <c r="B23">
        <f>Pantomime!U60</f>
        <v>6</v>
      </c>
      <c r="C23">
        <v>4</v>
      </c>
      <c r="D23">
        <v>5</v>
      </c>
      <c r="E23">
        <v>3</v>
      </c>
      <c r="F23" s="15">
        <f>SUM(Table13456[[#This Row],[MR 1 Score]:[MR3 Score]])</f>
        <v>12</v>
      </c>
    </row>
    <row r="24" spans="1:7" x14ac:dyDescent="0.25">
      <c r="A24" t="str">
        <f>Pantomime!A9</f>
        <v>B-501</v>
      </c>
      <c r="B24">
        <f>Pantomime!U9</f>
        <v>5</v>
      </c>
      <c r="C24">
        <v>1</v>
      </c>
      <c r="D24">
        <v>1</v>
      </c>
      <c r="E24">
        <v>1</v>
      </c>
      <c r="F24" s="27">
        <f>SUM(Table13456[[#This Row],[MR 1 Score]:[MR3 Score]])</f>
        <v>3</v>
      </c>
      <c r="G24" t="s">
        <v>1027</v>
      </c>
    </row>
    <row r="25" spans="1:7" x14ac:dyDescent="0.25">
      <c r="A25" t="str">
        <f>Pantomime!A39</f>
        <v>H-501</v>
      </c>
      <c r="B25">
        <f>Pantomime!U39</f>
        <v>5</v>
      </c>
      <c r="C25">
        <v>5</v>
      </c>
      <c r="D25">
        <v>3</v>
      </c>
      <c r="E25">
        <v>5</v>
      </c>
      <c r="F25" s="15">
        <f>SUM(Table13456[[#This Row],[MR 1 Score]:[MR3 Score]])</f>
        <v>13</v>
      </c>
    </row>
    <row r="26" spans="1:7" x14ac:dyDescent="0.25">
      <c r="A26" t="str">
        <f>Pantomime!A66</f>
        <v>N-503</v>
      </c>
      <c r="B26">
        <f>Pantomime!U66</f>
        <v>5</v>
      </c>
      <c r="C26">
        <v>2</v>
      </c>
      <c r="D26">
        <v>5</v>
      </c>
      <c r="E26">
        <v>2</v>
      </c>
      <c r="F26" s="15">
        <f>SUM(Table13456[[#This Row],[MR 1 Score]:[MR3 Score]])</f>
        <v>9</v>
      </c>
      <c r="G26" t="s">
        <v>1025</v>
      </c>
    </row>
    <row r="27" spans="1:7" x14ac:dyDescent="0.25">
      <c r="A27" t="str">
        <f>Pantomime!A67</f>
        <v>N-504</v>
      </c>
      <c r="B27">
        <f>Pantomime!U67</f>
        <v>3</v>
      </c>
      <c r="C27">
        <v>3</v>
      </c>
      <c r="D27">
        <v>4</v>
      </c>
      <c r="E27">
        <v>4</v>
      </c>
      <c r="F27" s="15">
        <f>SUM(Table13456[[#This Row],[MR 1 Score]:[MR3 Score]])</f>
        <v>11</v>
      </c>
      <c r="G27" t="s">
        <v>1026</v>
      </c>
    </row>
    <row r="28" spans="1:7" x14ac:dyDescent="0.25">
      <c r="A28" t="str">
        <f>Pantomime!A4</f>
        <v>A-501</v>
      </c>
      <c r="B28">
        <f>Pantomime!U4</f>
        <v>0</v>
      </c>
      <c r="F28" s="15">
        <f>SUM(Table13456[[#This Row],[MR 1 Score]:[MR3 Score]])</f>
        <v>0</v>
      </c>
    </row>
    <row r="29" spans="1:7" x14ac:dyDescent="0.25">
      <c r="A29" t="str">
        <f>Pantomime!A6</f>
        <v>A-503</v>
      </c>
      <c r="B29">
        <f>Pantomime!U6</f>
        <v>0</v>
      </c>
      <c r="F29" s="15">
        <f>SUM(Table13456[[#This Row],[MR 1 Score]:[MR3 Score]])</f>
        <v>0</v>
      </c>
    </row>
    <row r="30" spans="1:7" x14ac:dyDescent="0.25">
      <c r="A30" t="str">
        <f>Pantomime!A7</f>
        <v>A-504</v>
      </c>
      <c r="B30">
        <f>Pantomime!U7</f>
        <v>0</v>
      </c>
      <c r="F30" s="15">
        <f>SUM(Table13456[[#This Row],[MR 1 Score]:[MR3 Score]])</f>
        <v>0</v>
      </c>
    </row>
    <row r="31" spans="1:7" x14ac:dyDescent="0.25">
      <c r="A31" t="str">
        <f>Pantomime!A124</f>
        <v>AA-501</v>
      </c>
      <c r="B31">
        <f>Pantomime!U124</f>
        <v>0</v>
      </c>
      <c r="F31" s="27">
        <f>SUM(Table13456[[#This Row],[MR 1 Score]:[MR3 Score]])</f>
        <v>0</v>
      </c>
    </row>
    <row r="32" spans="1:7" x14ac:dyDescent="0.25">
      <c r="A32" t="str">
        <f>Pantomime!A125</f>
        <v>AA-502</v>
      </c>
      <c r="B32">
        <f>Pantomime!U125</f>
        <v>0</v>
      </c>
      <c r="F32" s="27">
        <f>SUM(Table13456[[#This Row],[MR 1 Score]:[MR3 Score]])</f>
        <v>0</v>
      </c>
    </row>
    <row r="33" spans="1:6" x14ac:dyDescent="0.25">
      <c r="A33" t="str">
        <f>Pantomime!A126</f>
        <v>AA-503</v>
      </c>
      <c r="B33">
        <f>Pantomime!U126</f>
        <v>0</v>
      </c>
      <c r="F33" s="27">
        <f>SUM(Table13456[[#This Row],[MR 1 Score]:[MR3 Score]])</f>
        <v>0</v>
      </c>
    </row>
    <row r="34" spans="1:6" x14ac:dyDescent="0.25">
      <c r="A34" t="str">
        <f>Pantomime!A127</f>
        <v>AA-504</v>
      </c>
      <c r="B34">
        <f>Pantomime!U127</f>
        <v>0</v>
      </c>
      <c r="F34" s="27">
        <f>SUM(Table13456[[#This Row],[MR 1 Score]:[MR3 Score]])</f>
        <v>0</v>
      </c>
    </row>
    <row r="35" spans="1:6" x14ac:dyDescent="0.25">
      <c r="A35" t="str">
        <f>Pantomime!A12</f>
        <v>B-504</v>
      </c>
      <c r="B35">
        <f>Pantomime!U12</f>
        <v>0</v>
      </c>
      <c r="F35" s="15">
        <f>SUM(Table13456[[#This Row],[MR 1 Score]:[MR3 Score]])</f>
        <v>0</v>
      </c>
    </row>
    <row r="36" spans="1:6" x14ac:dyDescent="0.25">
      <c r="A36" t="str">
        <f>Pantomime!A129</f>
        <v>BB-501</v>
      </c>
      <c r="B36">
        <f>Pantomime!U129</f>
        <v>0</v>
      </c>
      <c r="F36" s="27">
        <f>SUM(Table13456[[#This Row],[MR 1 Score]:[MR3 Score]])</f>
        <v>0</v>
      </c>
    </row>
    <row r="37" spans="1:6" x14ac:dyDescent="0.25">
      <c r="A37" t="str">
        <f>Pantomime!A130</f>
        <v>BB-502</v>
      </c>
      <c r="B37">
        <f>Pantomime!U130</f>
        <v>0</v>
      </c>
      <c r="F37" s="27">
        <f>SUM(Table13456[[#This Row],[MR 1 Score]:[MR3 Score]])</f>
        <v>0</v>
      </c>
    </row>
    <row r="38" spans="1:6" x14ac:dyDescent="0.25">
      <c r="A38" t="str">
        <f>Pantomime!A131</f>
        <v>BB-503</v>
      </c>
      <c r="B38">
        <f>Pantomime!U131</f>
        <v>0</v>
      </c>
      <c r="F38" s="27">
        <f>SUM(Table13456[[#This Row],[MR 1 Score]:[MR3 Score]])</f>
        <v>0</v>
      </c>
    </row>
    <row r="39" spans="1:6" x14ac:dyDescent="0.25">
      <c r="A39" t="str">
        <f>Pantomime!A132</f>
        <v>BB-504</v>
      </c>
      <c r="B39">
        <f>Pantomime!U132</f>
        <v>0</v>
      </c>
      <c r="F39" s="27">
        <f>SUM(Table13456[[#This Row],[MR 1 Score]:[MR3 Score]])</f>
        <v>0</v>
      </c>
    </row>
    <row r="40" spans="1:6" x14ac:dyDescent="0.25">
      <c r="A40" t="str">
        <f>Pantomime!A15</f>
        <v>C-502</v>
      </c>
      <c r="B40">
        <f>Pantomime!U15</f>
        <v>0</v>
      </c>
      <c r="F40" s="15">
        <f>SUM(Table13456[[#This Row],[MR 1 Score]:[MR3 Score]])</f>
        <v>0</v>
      </c>
    </row>
    <row r="41" spans="1:6" x14ac:dyDescent="0.25">
      <c r="A41" t="str">
        <f>Pantomime!A16</f>
        <v>C-503</v>
      </c>
      <c r="B41">
        <f>Pantomime!U16</f>
        <v>0</v>
      </c>
      <c r="F41" s="27">
        <f>SUM(Table13456[[#This Row],[MR 1 Score]:[MR3 Score]])</f>
        <v>0</v>
      </c>
    </row>
    <row r="42" spans="1:6" x14ac:dyDescent="0.25">
      <c r="A42" t="str">
        <f>Pantomime!A17</f>
        <v>C-504</v>
      </c>
      <c r="B42">
        <f>Pantomime!U17</f>
        <v>0</v>
      </c>
      <c r="F42" s="27">
        <f>SUM(Table13456[[#This Row],[MR 1 Score]:[MR3 Score]])</f>
        <v>0</v>
      </c>
    </row>
    <row r="43" spans="1:6" x14ac:dyDescent="0.25">
      <c r="A43" t="str">
        <f>Pantomime!A134</f>
        <v>CC-501</v>
      </c>
      <c r="B43">
        <f>Pantomime!U134</f>
        <v>0</v>
      </c>
      <c r="F43" s="27">
        <f>SUM(Table13456[[#This Row],[MR 1 Score]:[MR3 Score]])</f>
        <v>0</v>
      </c>
    </row>
    <row r="44" spans="1:6" x14ac:dyDescent="0.25">
      <c r="A44" t="str">
        <f>Pantomime!A135</f>
        <v>CC-502</v>
      </c>
      <c r="B44">
        <f>Pantomime!U135</f>
        <v>0</v>
      </c>
      <c r="F44" s="27">
        <f>SUM(Table13456[[#This Row],[MR 1 Score]:[MR3 Score]])</f>
        <v>0</v>
      </c>
    </row>
    <row r="45" spans="1:6" x14ac:dyDescent="0.25">
      <c r="A45" t="str">
        <f>Pantomime!A136</f>
        <v>CC-503</v>
      </c>
      <c r="B45">
        <f>Pantomime!U136</f>
        <v>0</v>
      </c>
      <c r="F45" s="27">
        <f>SUM(Table13456[[#This Row],[MR 1 Score]:[MR3 Score]])</f>
        <v>0</v>
      </c>
    </row>
    <row r="46" spans="1:6" x14ac:dyDescent="0.25">
      <c r="A46" t="str">
        <f>Pantomime!A137</f>
        <v>CC-504</v>
      </c>
      <c r="B46">
        <f>Pantomime!U137</f>
        <v>0</v>
      </c>
      <c r="F46" s="27">
        <f>SUM(Table13456[[#This Row],[MR 1 Score]:[MR3 Score]])</f>
        <v>0</v>
      </c>
    </row>
    <row r="47" spans="1:6" x14ac:dyDescent="0.25">
      <c r="A47" t="str">
        <f>Pantomime!A22</f>
        <v>D-504</v>
      </c>
      <c r="B47">
        <f>Pantomime!U22</f>
        <v>0</v>
      </c>
      <c r="F47" s="15">
        <f>SUM(Table13456[[#This Row],[MR 1 Score]:[MR3 Score]])</f>
        <v>0</v>
      </c>
    </row>
    <row r="48" spans="1:6" x14ac:dyDescent="0.25">
      <c r="A48" t="str">
        <f>Pantomime!A139</f>
        <v>DD-501</v>
      </c>
      <c r="B48">
        <f>Pantomime!U139</f>
        <v>0</v>
      </c>
      <c r="F48" s="27">
        <f>SUM(Table13456[[#This Row],[MR 1 Score]:[MR3 Score]])</f>
        <v>0</v>
      </c>
    </row>
    <row r="49" spans="1:6" x14ac:dyDescent="0.25">
      <c r="A49" t="str">
        <f>Pantomime!A140</f>
        <v>DD-502</v>
      </c>
      <c r="B49">
        <f>Pantomime!U140</f>
        <v>0</v>
      </c>
      <c r="F49" s="27">
        <f>SUM(Table13456[[#This Row],[MR 1 Score]:[MR3 Score]])</f>
        <v>0</v>
      </c>
    </row>
    <row r="50" spans="1:6" x14ac:dyDescent="0.25">
      <c r="A50" t="str">
        <f>Pantomime!A141</f>
        <v>DD-503</v>
      </c>
      <c r="B50">
        <f>Pantomime!U141</f>
        <v>0</v>
      </c>
      <c r="F50" s="27">
        <f>SUM(Table13456[[#This Row],[MR 1 Score]:[MR3 Score]])</f>
        <v>0</v>
      </c>
    </row>
    <row r="51" spans="1:6" x14ac:dyDescent="0.25">
      <c r="A51" t="str">
        <f>Pantomime!A142</f>
        <v>DD-504</v>
      </c>
      <c r="B51">
        <f>Pantomime!U142</f>
        <v>0</v>
      </c>
      <c r="F51" s="27">
        <f>SUM(Table13456[[#This Row],[MR 1 Score]:[MR3 Score]])</f>
        <v>0</v>
      </c>
    </row>
    <row r="52" spans="1:6" x14ac:dyDescent="0.25">
      <c r="A52" t="str">
        <f>Pantomime!A25</f>
        <v>E-502</v>
      </c>
      <c r="B52">
        <f>Pantomime!U25</f>
        <v>0</v>
      </c>
      <c r="F52" s="27">
        <f>SUM(Table13456[[#This Row],[MR 1 Score]:[MR3 Score]])</f>
        <v>0</v>
      </c>
    </row>
    <row r="53" spans="1:6" x14ac:dyDescent="0.25">
      <c r="A53" t="str">
        <f>Pantomime!A26</f>
        <v>E-503</v>
      </c>
      <c r="B53">
        <f>Pantomime!U26</f>
        <v>0</v>
      </c>
      <c r="F53" s="27">
        <f>SUM(Table13456[[#This Row],[MR 1 Score]:[MR3 Score]])</f>
        <v>0</v>
      </c>
    </row>
    <row r="54" spans="1:6" x14ac:dyDescent="0.25">
      <c r="A54" t="str">
        <f>Pantomime!A27</f>
        <v>E-504</v>
      </c>
      <c r="B54">
        <f>Pantomime!U27</f>
        <v>0</v>
      </c>
      <c r="F54" s="27">
        <f>SUM(Table13456[[#This Row],[MR 1 Score]:[MR3 Score]])</f>
        <v>0</v>
      </c>
    </row>
    <row r="55" spans="1:6" x14ac:dyDescent="0.25">
      <c r="A55" t="str">
        <f>Pantomime!A144</f>
        <v>EE-501</v>
      </c>
      <c r="B55">
        <f>Pantomime!U144</f>
        <v>0</v>
      </c>
      <c r="F55" s="27">
        <f>SUM(Table13456[[#This Row],[MR 1 Score]:[MR3 Score]])</f>
        <v>0</v>
      </c>
    </row>
    <row r="56" spans="1:6" x14ac:dyDescent="0.25">
      <c r="A56" t="str">
        <f>Pantomime!A145</f>
        <v>EE-502</v>
      </c>
      <c r="B56">
        <f>Pantomime!U145</f>
        <v>0</v>
      </c>
      <c r="F56" s="27">
        <f>SUM(Table13456[[#This Row],[MR 1 Score]:[MR3 Score]])</f>
        <v>0</v>
      </c>
    </row>
    <row r="57" spans="1:6" x14ac:dyDescent="0.25">
      <c r="A57" t="str">
        <f>Pantomime!A146</f>
        <v>EE-503</v>
      </c>
      <c r="B57">
        <f>Pantomime!U146</f>
        <v>0</v>
      </c>
      <c r="F57" s="27">
        <f>SUM(Table13456[[#This Row],[MR 1 Score]:[MR3 Score]])</f>
        <v>0</v>
      </c>
    </row>
    <row r="58" spans="1:6" x14ac:dyDescent="0.25">
      <c r="A58" t="str">
        <f>Pantomime!A147</f>
        <v>EE-504</v>
      </c>
      <c r="B58">
        <f>Pantomime!U147</f>
        <v>0</v>
      </c>
      <c r="F58" s="27">
        <f>SUM(Table13456[[#This Row],[MR 1 Score]:[MR3 Score]])</f>
        <v>0</v>
      </c>
    </row>
    <row r="59" spans="1:6" x14ac:dyDescent="0.25">
      <c r="A59" t="str">
        <f>Pantomime!A30</f>
        <v>F-502</v>
      </c>
      <c r="B59">
        <f>Pantomime!U30</f>
        <v>0</v>
      </c>
      <c r="F59" s="15">
        <f>SUM(Table13456[[#This Row],[MR 1 Score]:[MR3 Score]])</f>
        <v>0</v>
      </c>
    </row>
    <row r="60" spans="1:6" x14ac:dyDescent="0.25">
      <c r="A60" t="str">
        <f>Pantomime!A31</f>
        <v>F-503</v>
      </c>
      <c r="B60">
        <f>Pantomime!U31</f>
        <v>0</v>
      </c>
      <c r="F60" s="15">
        <f>SUM(Table13456[[#This Row],[MR 1 Score]:[MR3 Score]])</f>
        <v>0</v>
      </c>
    </row>
    <row r="61" spans="1:6" x14ac:dyDescent="0.25">
      <c r="A61" t="str">
        <f>Pantomime!A32</f>
        <v>F-504</v>
      </c>
      <c r="B61">
        <f>Pantomime!U32</f>
        <v>0</v>
      </c>
      <c r="F61" s="27">
        <f>SUM(Table13456[[#This Row],[MR 1 Score]:[MR3 Score]])</f>
        <v>0</v>
      </c>
    </row>
    <row r="62" spans="1:6" x14ac:dyDescent="0.25">
      <c r="A62" t="str">
        <f>Pantomime!A149</f>
        <v>FF-501</v>
      </c>
      <c r="B62">
        <f>Pantomime!U149</f>
        <v>0</v>
      </c>
      <c r="F62" s="27">
        <f>SUM(Table13456[[#This Row],[MR 1 Score]:[MR3 Score]])</f>
        <v>0</v>
      </c>
    </row>
    <row r="63" spans="1:6" x14ac:dyDescent="0.25">
      <c r="A63" t="str">
        <f>Pantomime!A150</f>
        <v>FF-502</v>
      </c>
      <c r="B63">
        <f>Pantomime!U150</f>
        <v>0</v>
      </c>
      <c r="F63" s="27">
        <f>SUM(Table13456[[#This Row],[MR 1 Score]:[MR3 Score]])</f>
        <v>0</v>
      </c>
    </row>
    <row r="64" spans="1:6" x14ac:dyDescent="0.25">
      <c r="A64" t="str">
        <f>Pantomime!A151</f>
        <v>FF-503</v>
      </c>
      <c r="B64">
        <f>Pantomime!U151</f>
        <v>0</v>
      </c>
      <c r="F64" s="27">
        <f>SUM(Table13456[[#This Row],[MR 1 Score]:[MR3 Score]])</f>
        <v>0</v>
      </c>
    </row>
    <row r="65" spans="1:6" x14ac:dyDescent="0.25">
      <c r="A65" t="str">
        <f>Pantomime!A152</f>
        <v>FF-504</v>
      </c>
      <c r="B65">
        <f>Pantomime!U152</f>
        <v>0</v>
      </c>
      <c r="F65" s="27">
        <f>SUM(Table13456[[#This Row],[MR 1 Score]:[MR3 Score]])</f>
        <v>0</v>
      </c>
    </row>
    <row r="66" spans="1:6" x14ac:dyDescent="0.25">
      <c r="A66" t="str">
        <f>Pantomime!A40</f>
        <v>H-502</v>
      </c>
      <c r="B66">
        <f>Pantomime!U40</f>
        <v>0</v>
      </c>
      <c r="F66" s="27">
        <f>SUM(Table13456[[#This Row],[MR 1 Score]:[MR3 Score]])</f>
        <v>0</v>
      </c>
    </row>
    <row r="67" spans="1:6" x14ac:dyDescent="0.25">
      <c r="A67" t="str">
        <f>Pantomime!A41</f>
        <v>H-503</v>
      </c>
      <c r="B67">
        <f>Pantomime!U41</f>
        <v>0</v>
      </c>
      <c r="F67" s="27">
        <f>SUM(Table13456[[#This Row],[MR 1 Score]:[MR3 Score]])</f>
        <v>0</v>
      </c>
    </row>
    <row r="68" spans="1:6" x14ac:dyDescent="0.25">
      <c r="A68" t="str">
        <f>Pantomime!A42</f>
        <v>H-504</v>
      </c>
      <c r="B68">
        <f>Pantomime!U42</f>
        <v>0</v>
      </c>
      <c r="F68" s="27">
        <f>SUM(Table13456[[#This Row],[MR 1 Score]:[MR3 Score]])</f>
        <v>0</v>
      </c>
    </row>
    <row r="69" spans="1:6" x14ac:dyDescent="0.25">
      <c r="A69" t="str">
        <f>Pantomime!A44</f>
        <v>J-501</v>
      </c>
      <c r="B69">
        <f>Pantomime!U44</f>
        <v>0</v>
      </c>
      <c r="F69" s="15">
        <f>SUM(Table13456[[#This Row],[MR 1 Score]:[MR3 Score]])</f>
        <v>0</v>
      </c>
    </row>
    <row r="70" spans="1:6" x14ac:dyDescent="0.25">
      <c r="A70" t="str">
        <f>Pantomime!A46</f>
        <v>J-503</v>
      </c>
      <c r="B70">
        <f>Pantomime!U46</f>
        <v>0</v>
      </c>
      <c r="F70" s="15">
        <f>SUM(Table13456[[#This Row],[MR 1 Score]:[MR3 Score]])</f>
        <v>0</v>
      </c>
    </row>
    <row r="71" spans="1:6" x14ac:dyDescent="0.25">
      <c r="A71" t="str">
        <f>Pantomime!A47</f>
        <v>J-504</v>
      </c>
      <c r="B71">
        <f>Pantomime!U47</f>
        <v>0</v>
      </c>
      <c r="F71" s="15">
        <f>SUM(Table13456[[#This Row],[MR 1 Score]:[MR3 Score]])</f>
        <v>0</v>
      </c>
    </row>
    <row r="72" spans="1:6" x14ac:dyDescent="0.25">
      <c r="A72" t="str">
        <f>Pantomime!A49</f>
        <v>K-501</v>
      </c>
      <c r="B72">
        <f>Pantomime!U49</f>
        <v>0</v>
      </c>
      <c r="F72" s="27">
        <f>SUM(Table13456[[#This Row],[MR 1 Score]:[MR3 Score]])</f>
        <v>0</v>
      </c>
    </row>
    <row r="73" spans="1:6" x14ac:dyDescent="0.25">
      <c r="A73" t="str">
        <f>Pantomime!A50</f>
        <v>K-502</v>
      </c>
      <c r="B73">
        <f>Pantomime!U50</f>
        <v>0</v>
      </c>
      <c r="F73" s="27">
        <f>SUM(Table13456[[#This Row],[MR 1 Score]:[MR3 Score]])</f>
        <v>0</v>
      </c>
    </row>
    <row r="74" spans="1:6" x14ac:dyDescent="0.25">
      <c r="A74" t="str">
        <f>Pantomime!A51</f>
        <v>K-503</v>
      </c>
      <c r="B74">
        <f>Pantomime!U51</f>
        <v>0</v>
      </c>
      <c r="F74" s="27">
        <f>SUM(Table13456[[#This Row],[MR 1 Score]:[MR3 Score]])</f>
        <v>0</v>
      </c>
    </row>
    <row r="75" spans="1:6" x14ac:dyDescent="0.25">
      <c r="A75" t="str">
        <f>Pantomime!A52</f>
        <v>K-504</v>
      </c>
      <c r="B75">
        <f>Pantomime!U52</f>
        <v>0</v>
      </c>
      <c r="F75" s="15">
        <f>SUM(Table13456[[#This Row],[MR 1 Score]:[MR3 Score]])</f>
        <v>0</v>
      </c>
    </row>
    <row r="76" spans="1:6" x14ac:dyDescent="0.25">
      <c r="A76" t="str">
        <f>Pantomime!A54</f>
        <v>L-501</v>
      </c>
      <c r="B76">
        <f>Pantomime!U54</f>
        <v>0</v>
      </c>
      <c r="F76" s="15">
        <f>SUM(Table13456[[#This Row],[MR 1 Score]:[MR3 Score]])</f>
        <v>0</v>
      </c>
    </row>
    <row r="77" spans="1:6" x14ac:dyDescent="0.25">
      <c r="A77" t="str">
        <f>Pantomime!A55</f>
        <v>L-502</v>
      </c>
      <c r="B77">
        <f>Pantomime!U55</f>
        <v>0</v>
      </c>
      <c r="F77" s="15">
        <f>SUM(Table13456[[#This Row],[MR 1 Score]:[MR3 Score]])</f>
        <v>0</v>
      </c>
    </row>
    <row r="78" spans="1:6" x14ac:dyDescent="0.25">
      <c r="A78" t="str">
        <f>Pantomime!A56</f>
        <v>L-503</v>
      </c>
      <c r="B78">
        <f>Pantomime!U56</f>
        <v>0</v>
      </c>
      <c r="F78" s="15">
        <f>SUM(Table13456[[#This Row],[MR 1 Score]:[MR3 Score]])</f>
        <v>0</v>
      </c>
    </row>
    <row r="79" spans="1:6" x14ac:dyDescent="0.25">
      <c r="A79" t="str">
        <f>Pantomime!A57</f>
        <v>L-504</v>
      </c>
      <c r="B79">
        <f>Pantomime!U57</f>
        <v>0</v>
      </c>
      <c r="F79" s="15">
        <f>SUM(Table13456[[#This Row],[MR 1 Score]:[MR3 Score]])</f>
        <v>0</v>
      </c>
    </row>
    <row r="80" spans="1:6" x14ac:dyDescent="0.25">
      <c r="A80" t="str">
        <f>Pantomime!A70</f>
        <v>P-502</v>
      </c>
      <c r="B80">
        <f>Pantomime!U70</f>
        <v>0</v>
      </c>
      <c r="F80" s="15">
        <f>SUM(Table13456[[#This Row],[MR 1 Score]:[MR3 Score]])</f>
        <v>0</v>
      </c>
    </row>
    <row r="81" spans="1:6" x14ac:dyDescent="0.25">
      <c r="A81" t="str">
        <f>Pantomime!A71</f>
        <v>P-503</v>
      </c>
      <c r="B81">
        <f>Pantomime!U71</f>
        <v>0</v>
      </c>
      <c r="F81" s="15">
        <f>SUM(Table13456[[#This Row],[MR 1 Score]:[MR3 Score]])</f>
        <v>0</v>
      </c>
    </row>
    <row r="82" spans="1:6" x14ac:dyDescent="0.25">
      <c r="A82" t="str">
        <f>Pantomime!A72</f>
        <v>P-504</v>
      </c>
      <c r="B82">
        <f>Pantomime!U72</f>
        <v>0</v>
      </c>
      <c r="F82" s="15">
        <f>SUM(Table13456[[#This Row],[MR 1 Score]:[MR3 Score]])</f>
        <v>0</v>
      </c>
    </row>
    <row r="83" spans="1:6" x14ac:dyDescent="0.25">
      <c r="A83" t="str">
        <f>Pantomime!A74</f>
        <v>Q-501</v>
      </c>
      <c r="B83">
        <f>Pantomime!U74</f>
        <v>0</v>
      </c>
      <c r="F83" s="15">
        <f>SUM(Table13456[[#This Row],[MR 1 Score]:[MR3 Score]])</f>
        <v>0</v>
      </c>
    </row>
    <row r="84" spans="1:6" x14ac:dyDescent="0.25">
      <c r="A84" t="str">
        <f>Pantomime!A75</f>
        <v>Q-502</v>
      </c>
      <c r="B84">
        <f>Pantomime!U75</f>
        <v>0</v>
      </c>
      <c r="F84" s="15">
        <f>SUM(Table13456[[#This Row],[MR 1 Score]:[MR3 Score]])</f>
        <v>0</v>
      </c>
    </row>
    <row r="85" spans="1:6" x14ac:dyDescent="0.25">
      <c r="A85" t="str">
        <f>Pantomime!A76</f>
        <v>Q-502</v>
      </c>
      <c r="B85">
        <f>Pantomime!U76</f>
        <v>0</v>
      </c>
      <c r="F85" s="15">
        <f>SUM(Table13456[[#This Row],[MR 1 Score]:[MR3 Score]])</f>
        <v>0</v>
      </c>
    </row>
    <row r="86" spans="1:6" x14ac:dyDescent="0.25">
      <c r="A86" t="str">
        <f>Pantomime!A77</f>
        <v>Q-504</v>
      </c>
      <c r="B86">
        <f>Pantomime!U77</f>
        <v>0</v>
      </c>
      <c r="F86" s="15">
        <f>SUM(Table13456[[#This Row],[MR 1 Score]:[MR3 Score]])</f>
        <v>0</v>
      </c>
    </row>
    <row r="87" spans="1:6" x14ac:dyDescent="0.25">
      <c r="A87" t="str">
        <f>Pantomime!A79</f>
        <v>R-501</v>
      </c>
      <c r="B87">
        <f>Pantomime!U79</f>
        <v>0</v>
      </c>
      <c r="F87" s="15">
        <f>SUM(Table13456[[#This Row],[MR 1 Score]:[MR3 Score]])</f>
        <v>0</v>
      </c>
    </row>
    <row r="88" spans="1:6" x14ac:dyDescent="0.25">
      <c r="A88" t="str">
        <f>Pantomime!A80</f>
        <v>R-502</v>
      </c>
      <c r="B88">
        <f>Pantomime!U80</f>
        <v>0</v>
      </c>
      <c r="F88" s="15">
        <f>SUM(Table13456[[#This Row],[MR 1 Score]:[MR3 Score]])</f>
        <v>0</v>
      </c>
    </row>
    <row r="89" spans="1:6" x14ac:dyDescent="0.25">
      <c r="A89" t="str">
        <f>Pantomime!A81</f>
        <v>R-503</v>
      </c>
      <c r="B89">
        <f>Pantomime!U81</f>
        <v>0</v>
      </c>
      <c r="F89" s="15">
        <f>SUM(Table13456[[#This Row],[MR 1 Score]:[MR3 Score]])</f>
        <v>0</v>
      </c>
    </row>
    <row r="90" spans="1:6" x14ac:dyDescent="0.25">
      <c r="A90" t="str">
        <f>Pantomime!A82</f>
        <v>R-504</v>
      </c>
      <c r="B90">
        <f>Pantomime!U82</f>
        <v>0</v>
      </c>
      <c r="F90" s="15">
        <f>SUM(Table13456[[#This Row],[MR 1 Score]:[MR3 Score]])</f>
        <v>0</v>
      </c>
    </row>
    <row r="91" spans="1:6" x14ac:dyDescent="0.25">
      <c r="A91" t="str">
        <f>Pantomime!A84</f>
        <v>S-501</v>
      </c>
      <c r="B91">
        <f>Pantomime!U84</f>
        <v>0</v>
      </c>
      <c r="F91" s="15">
        <f>SUM(Table13456[[#This Row],[MR 1 Score]:[MR3 Score]])</f>
        <v>0</v>
      </c>
    </row>
    <row r="92" spans="1:6" x14ac:dyDescent="0.25">
      <c r="A92" t="str">
        <f>Pantomime!A85</f>
        <v>S-502</v>
      </c>
      <c r="B92">
        <f>Pantomime!U85</f>
        <v>0</v>
      </c>
      <c r="F92" s="15">
        <f>SUM(Table13456[[#This Row],[MR 1 Score]:[MR3 Score]])</f>
        <v>0</v>
      </c>
    </row>
    <row r="93" spans="1:6" x14ac:dyDescent="0.25">
      <c r="A93" t="str">
        <f>Pantomime!A86</f>
        <v>S-503</v>
      </c>
      <c r="B93">
        <f>Pantomime!U86</f>
        <v>0</v>
      </c>
      <c r="F93" s="15">
        <f>SUM(Table13456[[#This Row],[MR 1 Score]:[MR3 Score]])</f>
        <v>0</v>
      </c>
    </row>
    <row r="94" spans="1:6" x14ac:dyDescent="0.25">
      <c r="A94" t="str">
        <f>Pantomime!A87</f>
        <v>S-504</v>
      </c>
      <c r="B94">
        <f>Pantomime!U87</f>
        <v>0</v>
      </c>
      <c r="F94" s="15">
        <f>SUM(Table13456[[#This Row],[MR 1 Score]:[MR3 Score]])</f>
        <v>0</v>
      </c>
    </row>
    <row r="95" spans="1:6" x14ac:dyDescent="0.25">
      <c r="A95" t="str">
        <f>Pantomime!A89</f>
        <v>T-501</v>
      </c>
      <c r="B95">
        <f>Pantomime!U89</f>
        <v>0</v>
      </c>
      <c r="F95" s="15">
        <f>SUM(Table13456[[#This Row],[MR 1 Score]:[MR3 Score]])</f>
        <v>0</v>
      </c>
    </row>
    <row r="96" spans="1:6" x14ac:dyDescent="0.25">
      <c r="A96" t="str">
        <f>Pantomime!A90</f>
        <v>T-502</v>
      </c>
      <c r="B96">
        <f>Pantomime!U90</f>
        <v>0</v>
      </c>
      <c r="F96" s="15">
        <f>SUM(Table13456[[#This Row],[MR 1 Score]:[MR3 Score]])</f>
        <v>0</v>
      </c>
    </row>
    <row r="97" spans="1:6" x14ac:dyDescent="0.25">
      <c r="A97" t="str">
        <f>Pantomime!A91</f>
        <v>T-503</v>
      </c>
      <c r="B97">
        <f>Pantomime!U91</f>
        <v>0</v>
      </c>
      <c r="F97" s="15">
        <f>SUM(Table13456[[#This Row],[MR 1 Score]:[MR3 Score]])</f>
        <v>0</v>
      </c>
    </row>
    <row r="98" spans="1:6" x14ac:dyDescent="0.25">
      <c r="A98" t="str">
        <f>Pantomime!A92</f>
        <v>T-504</v>
      </c>
      <c r="B98">
        <f>Pantomime!U92</f>
        <v>0</v>
      </c>
      <c r="F98" s="15">
        <f>SUM(Table13456[[#This Row],[MR 1 Score]:[MR3 Score]])</f>
        <v>0</v>
      </c>
    </row>
    <row r="99" spans="1:6" x14ac:dyDescent="0.25">
      <c r="A99" t="str">
        <f>Pantomime!A94</f>
        <v>U-501</v>
      </c>
      <c r="B99">
        <f>Pantomime!U94</f>
        <v>0</v>
      </c>
      <c r="F99" s="15">
        <f>SUM(Table13456[[#This Row],[MR 1 Score]:[MR3 Score]])</f>
        <v>0</v>
      </c>
    </row>
    <row r="100" spans="1:6" x14ac:dyDescent="0.25">
      <c r="A100" t="str">
        <f>Pantomime!A95</f>
        <v>U-502</v>
      </c>
      <c r="B100">
        <f>Pantomime!U95</f>
        <v>0</v>
      </c>
      <c r="F100" s="15">
        <f>SUM(Table13456[[#This Row],[MR 1 Score]:[MR3 Score]])</f>
        <v>0</v>
      </c>
    </row>
    <row r="101" spans="1:6" x14ac:dyDescent="0.25">
      <c r="A101" t="str">
        <f>Pantomime!A96</f>
        <v>U-503</v>
      </c>
      <c r="B101">
        <f>Pantomime!U96</f>
        <v>0</v>
      </c>
      <c r="F101" s="15">
        <f>SUM(Table13456[[#This Row],[MR 1 Score]:[MR3 Score]])</f>
        <v>0</v>
      </c>
    </row>
    <row r="102" spans="1:6" x14ac:dyDescent="0.25">
      <c r="A102" t="str">
        <f>Pantomime!A97</f>
        <v>U-504</v>
      </c>
      <c r="B102">
        <f>Pantomime!U97</f>
        <v>0</v>
      </c>
      <c r="F102" s="15">
        <f>SUM(Table13456[[#This Row],[MR 1 Score]:[MR3 Score]])</f>
        <v>0</v>
      </c>
    </row>
    <row r="103" spans="1:6" x14ac:dyDescent="0.25">
      <c r="A103" t="str">
        <f>Pantomime!A99</f>
        <v>V-501</v>
      </c>
      <c r="B103">
        <f>Pantomime!U99</f>
        <v>0</v>
      </c>
      <c r="F103" s="15">
        <f>SUM(Table13456[[#This Row],[MR 1 Score]:[MR3 Score]])</f>
        <v>0</v>
      </c>
    </row>
    <row r="104" spans="1:6" x14ac:dyDescent="0.25">
      <c r="A104" t="str">
        <f>Pantomime!A100</f>
        <v>V-502</v>
      </c>
      <c r="B104">
        <f>Pantomime!U100</f>
        <v>0</v>
      </c>
      <c r="F104" s="15">
        <f>SUM(Table13456[[#This Row],[MR 1 Score]:[MR3 Score]])</f>
        <v>0</v>
      </c>
    </row>
    <row r="105" spans="1:6" x14ac:dyDescent="0.25">
      <c r="A105" t="str">
        <f>Pantomime!A101</f>
        <v>V-503</v>
      </c>
      <c r="B105">
        <f>Pantomime!U101</f>
        <v>0</v>
      </c>
      <c r="F105" s="15">
        <f>SUM(Table13456[[#This Row],[MR 1 Score]:[MR3 Score]])</f>
        <v>0</v>
      </c>
    </row>
    <row r="106" spans="1:6" x14ac:dyDescent="0.25">
      <c r="A106" t="str">
        <f>Pantomime!A102</f>
        <v>V-504</v>
      </c>
      <c r="B106">
        <f>Pantomime!U102</f>
        <v>0</v>
      </c>
      <c r="F106" s="15">
        <f>SUM(Table13456[[#This Row],[MR 1 Score]:[MR3 Score]])</f>
        <v>0</v>
      </c>
    </row>
    <row r="107" spans="1:6" x14ac:dyDescent="0.25">
      <c r="A107" t="str">
        <f>Pantomime!A104</f>
        <v>W-501</v>
      </c>
      <c r="B107">
        <f>Pantomime!U104</f>
        <v>0</v>
      </c>
      <c r="F107" s="15">
        <f>SUM(Table13456[[#This Row],[MR 1 Score]:[MR3 Score]])</f>
        <v>0</v>
      </c>
    </row>
    <row r="108" spans="1:6" x14ac:dyDescent="0.25">
      <c r="A108" t="str">
        <f>Pantomime!A105</f>
        <v>W-502</v>
      </c>
      <c r="B108">
        <f>Pantomime!U105</f>
        <v>0</v>
      </c>
      <c r="F108" s="15">
        <f>SUM(Table13456[[#This Row],[MR 1 Score]:[MR3 Score]])</f>
        <v>0</v>
      </c>
    </row>
    <row r="109" spans="1:6" x14ac:dyDescent="0.25">
      <c r="A109" t="str">
        <f>Pantomime!A106</f>
        <v>W-503</v>
      </c>
      <c r="B109">
        <f>Pantomime!U106</f>
        <v>0</v>
      </c>
      <c r="F109" s="15">
        <f>SUM(Table13456[[#This Row],[MR 1 Score]:[MR3 Score]])</f>
        <v>0</v>
      </c>
    </row>
    <row r="110" spans="1:6" x14ac:dyDescent="0.25">
      <c r="A110" t="str">
        <f>Pantomime!A107</f>
        <v>W-504</v>
      </c>
      <c r="B110">
        <f>Pantomime!U107</f>
        <v>0</v>
      </c>
      <c r="F110" s="15">
        <f>SUM(Table13456[[#This Row],[MR 1 Score]:[MR3 Score]])</f>
        <v>0</v>
      </c>
    </row>
    <row r="111" spans="1:6" x14ac:dyDescent="0.25">
      <c r="A111" t="str">
        <f>Pantomime!A109</f>
        <v>X-501</v>
      </c>
      <c r="B111">
        <f>Pantomime!U109</f>
        <v>0</v>
      </c>
      <c r="F111" s="15">
        <f>SUM(Table13456[[#This Row],[MR 1 Score]:[MR3 Score]])</f>
        <v>0</v>
      </c>
    </row>
    <row r="112" spans="1:6" x14ac:dyDescent="0.25">
      <c r="A112" t="str">
        <f>Pantomime!A110</f>
        <v>X-502</v>
      </c>
      <c r="B112">
        <f>Pantomime!U110</f>
        <v>0</v>
      </c>
      <c r="F112" s="15">
        <f>SUM(Table13456[[#This Row],[MR 1 Score]:[MR3 Score]])</f>
        <v>0</v>
      </c>
    </row>
    <row r="113" spans="1:6" x14ac:dyDescent="0.25">
      <c r="A113" t="str">
        <f>Pantomime!A111</f>
        <v>X-503</v>
      </c>
      <c r="B113">
        <f>Pantomime!U111</f>
        <v>0</v>
      </c>
      <c r="F113" s="15">
        <f>SUM(Table13456[[#This Row],[MR 1 Score]:[MR3 Score]])</f>
        <v>0</v>
      </c>
    </row>
    <row r="114" spans="1:6" x14ac:dyDescent="0.25">
      <c r="A114" t="str">
        <f>Pantomime!A112</f>
        <v>X-504</v>
      </c>
      <c r="B114">
        <f>Pantomime!U112</f>
        <v>0</v>
      </c>
      <c r="F114" s="15">
        <f>SUM(Table13456[[#This Row],[MR 1 Score]:[MR3 Score]])</f>
        <v>0</v>
      </c>
    </row>
    <row r="115" spans="1:6" x14ac:dyDescent="0.25">
      <c r="A115" t="str">
        <f>Pantomime!A114</f>
        <v>Y-501</v>
      </c>
      <c r="B115">
        <f>Pantomime!U114</f>
        <v>0</v>
      </c>
      <c r="F115" s="15">
        <f>SUM(Table13456[[#This Row],[MR 1 Score]:[MR3 Score]])</f>
        <v>0</v>
      </c>
    </row>
    <row r="116" spans="1:6" x14ac:dyDescent="0.25">
      <c r="A116" t="str">
        <f>Pantomime!A115</f>
        <v>Y-502</v>
      </c>
      <c r="B116">
        <f>Pantomime!U115</f>
        <v>0</v>
      </c>
      <c r="F116" s="15">
        <f>SUM(Table13456[[#This Row],[MR 1 Score]:[MR3 Score]])</f>
        <v>0</v>
      </c>
    </row>
    <row r="117" spans="1:6" x14ac:dyDescent="0.25">
      <c r="A117" t="str">
        <f>Pantomime!A116</f>
        <v>Y-503</v>
      </c>
      <c r="B117">
        <f>Pantomime!U116</f>
        <v>0</v>
      </c>
      <c r="F117" s="15">
        <f>SUM(Table13456[[#This Row],[MR 1 Score]:[MR3 Score]])</f>
        <v>0</v>
      </c>
    </row>
    <row r="118" spans="1:6" x14ac:dyDescent="0.25">
      <c r="A118" t="str">
        <f>Pantomime!A117</f>
        <v>Y-504</v>
      </c>
      <c r="B118">
        <f>Pantomime!U117</f>
        <v>0</v>
      </c>
      <c r="F118" s="15">
        <f>SUM(Table13456[[#This Row],[MR 1 Score]:[MR3 Score]])</f>
        <v>0</v>
      </c>
    </row>
    <row r="119" spans="1:6" x14ac:dyDescent="0.25">
      <c r="A119" t="str">
        <f>Pantomime!A119</f>
        <v>Z-501</v>
      </c>
      <c r="B119">
        <f>Pantomime!U119</f>
        <v>0</v>
      </c>
      <c r="F119" s="15">
        <f>SUM(Table13456[[#This Row],[MR 1 Score]:[MR3 Score]])</f>
        <v>0</v>
      </c>
    </row>
    <row r="120" spans="1:6" x14ac:dyDescent="0.25">
      <c r="A120" t="str">
        <f>Pantomime!A120</f>
        <v>Z-502</v>
      </c>
      <c r="B120">
        <f>Pantomime!U120</f>
        <v>0</v>
      </c>
      <c r="F120" s="15">
        <f>SUM(Table13456[[#This Row],[MR 1 Score]:[MR3 Score]])</f>
        <v>0</v>
      </c>
    </row>
    <row r="121" spans="1:6" x14ac:dyDescent="0.25">
      <c r="A121" t="str">
        <f>Pantomime!A121</f>
        <v>Z-503</v>
      </c>
      <c r="B121">
        <f>Pantomime!U121</f>
        <v>0</v>
      </c>
      <c r="F121" s="15">
        <f>SUM(Table13456[[#This Row],[MR 1 Score]:[MR3 Score]])</f>
        <v>0</v>
      </c>
    </row>
    <row r="122" spans="1:6" x14ac:dyDescent="0.25">
      <c r="A122" t="str">
        <f>Pantomime!A122</f>
        <v>Z-504</v>
      </c>
      <c r="B122">
        <f>Pantomime!U122</f>
        <v>0</v>
      </c>
      <c r="F122" s="15">
        <f>SUM(Table13456[[#This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52"/>
  <sheetViews>
    <sheetView workbookViewId="0">
      <pane xSplit="1" ySplit="3" topLeftCell="B47" activePane="bottomRight" state="frozen"/>
      <selection pane="topRight" activeCell="B1" sqref="B1"/>
      <selection pane="bottomLeft" activeCell="A4" sqref="A4"/>
      <selection pane="bottomRight" activeCell="A69" sqref="A69:XFD69"/>
    </sheetView>
  </sheetViews>
  <sheetFormatPr defaultColWidth="8.7109375" defaultRowHeight="15" x14ac:dyDescent="0.25"/>
  <cols>
    <col min="1" max="4" width="8.7109375" style="19"/>
    <col min="5" max="5" width="8.7109375" style="22"/>
    <col min="6" max="6" width="8.7109375" style="28"/>
    <col min="7" max="7" width="8.7109375" style="22"/>
    <col min="8" max="8" width="8.7109375" style="19"/>
    <col min="9" max="9" width="8.7109375" style="22"/>
    <col min="10" max="11" width="8.7109375" style="19"/>
    <col min="12" max="12" width="8.42578125" style="19" customWidth="1"/>
    <col min="13" max="13" width="7" style="23" bestFit="1" customWidth="1"/>
    <col min="14" max="14" width="9.42578125" style="19" bestFit="1" customWidth="1"/>
    <col min="15" max="15" width="8.7109375" style="19"/>
    <col min="16" max="16" width="8.7109375" style="23"/>
    <col min="17" max="18" width="8.7109375" style="19"/>
    <col min="19" max="19" width="8.7109375" style="23"/>
    <col min="20" max="20" width="8.7109375" style="19"/>
    <col min="21" max="21" width="13.42578125" style="19" customWidth="1"/>
    <col min="22" max="22" width="0.42578125" style="19" customWidth="1"/>
    <col min="23" max="26" width="8.7109375" style="19"/>
    <col min="27" max="27" width="8.7109375" style="17"/>
    <col min="28" max="16384" width="8.7109375" style="19"/>
  </cols>
  <sheetData>
    <row r="1" spans="1:35" x14ac:dyDescent="0.25">
      <c r="A1" s="16" t="s">
        <v>242</v>
      </c>
      <c r="B1" s="16"/>
      <c r="C1" s="16"/>
      <c r="D1" s="16"/>
      <c r="E1" s="29"/>
      <c r="F1" s="30"/>
      <c r="G1" s="29"/>
      <c r="H1" s="16"/>
      <c r="I1" s="29"/>
      <c r="J1" s="16"/>
      <c r="K1" s="16"/>
      <c r="L1" s="33" t="s">
        <v>221</v>
      </c>
      <c r="M1" s="18"/>
      <c r="O1" s="17"/>
      <c r="P1" s="18"/>
      <c r="R1" s="17"/>
      <c r="S1" s="18"/>
      <c r="U1" s="17"/>
      <c r="AB1" s="31" t="s">
        <v>200</v>
      </c>
      <c r="AC1" s="31" t="s">
        <v>188</v>
      </c>
      <c r="AD1" s="31" t="s">
        <v>190</v>
      </c>
      <c r="AE1" s="31" t="s">
        <v>189</v>
      </c>
      <c r="AF1" s="31"/>
      <c r="AG1" s="31" t="s">
        <v>216</v>
      </c>
      <c r="AH1" s="31" t="s">
        <v>217</v>
      </c>
      <c r="AI1" s="31" t="s">
        <v>215</v>
      </c>
    </row>
    <row r="2" spans="1:35" x14ac:dyDescent="0.25">
      <c r="L2" s="17" t="s">
        <v>1</v>
      </c>
      <c r="M2" s="18"/>
      <c r="O2" s="17" t="s">
        <v>2</v>
      </c>
      <c r="P2" s="18"/>
      <c r="R2" s="17" t="s">
        <v>3</v>
      </c>
      <c r="S2" s="18"/>
      <c r="U2" s="32" t="s">
        <v>214</v>
      </c>
      <c r="AB2" s="34"/>
      <c r="AC2" s="34"/>
      <c r="AD2" s="34"/>
      <c r="AE2" s="34"/>
      <c r="AF2" s="34" t="s">
        <v>233</v>
      </c>
      <c r="AG2" s="34"/>
      <c r="AH2" s="34"/>
      <c r="AI2" s="34"/>
    </row>
    <row r="3" spans="1:35" x14ac:dyDescent="0.25">
      <c r="B3" s="20" t="s">
        <v>4</v>
      </c>
      <c r="D3" s="19" t="s">
        <v>4</v>
      </c>
      <c r="F3" s="28" t="s">
        <v>4</v>
      </c>
      <c r="H3" s="19" t="s">
        <v>4</v>
      </c>
      <c r="J3" s="20" t="s">
        <v>5</v>
      </c>
      <c r="L3" s="21" t="s">
        <v>6</v>
      </c>
      <c r="M3" s="18" t="s">
        <v>227</v>
      </c>
      <c r="N3" s="20" t="s">
        <v>7</v>
      </c>
      <c r="O3" s="21" t="s">
        <v>8</v>
      </c>
      <c r="P3" s="18" t="s">
        <v>227</v>
      </c>
      <c r="Q3" s="20" t="s">
        <v>9</v>
      </c>
      <c r="R3" s="21" t="s">
        <v>10</v>
      </c>
      <c r="S3" s="18" t="s">
        <v>227</v>
      </c>
      <c r="T3" s="20" t="s">
        <v>11</v>
      </c>
      <c r="U3" s="21" t="s">
        <v>15</v>
      </c>
      <c r="V3" s="20"/>
      <c r="W3" s="20" t="s">
        <v>12</v>
      </c>
      <c r="X3" s="20"/>
      <c r="Y3" s="20" t="s">
        <v>13</v>
      </c>
      <c r="AB3" s="20" t="s">
        <v>14</v>
      </c>
      <c r="AF3" s="20" t="s">
        <v>226</v>
      </c>
    </row>
    <row r="4" spans="1:35" x14ac:dyDescent="0.25">
      <c r="A4" s="19" t="s">
        <v>723</v>
      </c>
      <c r="C4" s="22"/>
      <c r="D4" s="28"/>
      <c r="H4" s="28"/>
      <c r="J4" s="19" t="s">
        <v>879</v>
      </c>
      <c r="K4" s="22"/>
      <c r="L4" s="19">
        <v>1</v>
      </c>
      <c r="M4" s="23" t="s">
        <v>856</v>
      </c>
      <c r="N4" s="22">
        <f>IF(M4="S",5*1,IF(M4="","",IF(M4="E",3*1,IF(M4="G",1*1,0*1))))</f>
        <v>5</v>
      </c>
      <c r="O4" s="19">
        <v>4</v>
      </c>
      <c r="P4" s="23" t="s">
        <v>856</v>
      </c>
      <c r="Q4" s="22">
        <f>IF(P4="S",5*1,IF(P4="","",IF(P4="E",3*1,IF(P4="G",1*1,0*1))))</f>
        <v>5</v>
      </c>
      <c r="R4" s="24">
        <v>4</v>
      </c>
      <c r="S4" s="23" t="s">
        <v>856</v>
      </c>
      <c r="T4" s="22">
        <f>IF(S4="S",5*1,IF(S4="","",IF(S4="E",3*1,IF(S4="G",1*1,0*1))))</f>
        <v>5</v>
      </c>
      <c r="U4" s="25"/>
      <c r="V4" s="19" t="str">
        <f>IF(U4="1violation",-2*1,IF(U4="2violations",-2*2,IF(U4="3violations",-2*3,IF(U4="",""))))</f>
        <v/>
      </c>
      <c r="W4" s="19">
        <f>SUM(N4,Q4,T4,V4)</f>
        <v>15</v>
      </c>
      <c r="Y4" s="19">
        <f>SUM(L4,O4,R4)</f>
        <v>9</v>
      </c>
      <c r="AC4" s="19">
        <f>SUM(W4,W6,W5,W7,-AF4)</f>
        <v>43</v>
      </c>
      <c r="AF4" s="19">
        <f>MIN(W4:W7)</f>
        <v>13</v>
      </c>
    </row>
    <row r="5" spans="1:35" x14ac:dyDescent="0.25">
      <c r="A5" s="19" t="s">
        <v>724</v>
      </c>
      <c r="C5" s="22"/>
      <c r="D5" s="28"/>
      <c r="H5" s="28"/>
      <c r="J5" s="19" t="s">
        <v>889</v>
      </c>
      <c r="K5" s="22"/>
      <c r="L5" s="19">
        <v>4</v>
      </c>
      <c r="M5" s="23" t="s">
        <v>857</v>
      </c>
      <c r="N5" s="22">
        <f t="shared" ref="N5:N7" si="0">IF(M5="S",5*1,IF(M5="","",IF(M5="E",3*1,IF(M5="G",1*1,0*1))))</f>
        <v>3</v>
      </c>
      <c r="O5" s="19">
        <v>3</v>
      </c>
      <c r="P5" s="23" t="s">
        <v>856</v>
      </c>
      <c r="Q5" s="22">
        <f t="shared" ref="Q5:Q7" si="1">IF(P5="S",5*1,IF(P5="","",IF(P5="E",3*1,IF(P5="G",1*1,0*1))))</f>
        <v>5</v>
      </c>
      <c r="R5" s="19">
        <v>1</v>
      </c>
      <c r="S5" s="23" t="s">
        <v>856</v>
      </c>
      <c r="T5" s="22">
        <f t="shared" ref="T5:T7" si="2">IF(S5="S",5*1,IF(S5="","",IF(S5="E",3*1,IF(S5="G",1*1,0*1))))</f>
        <v>5</v>
      </c>
      <c r="U5" s="25"/>
      <c r="V5" s="19" t="str">
        <f t="shared" ref="V5:V68" si="3">IF(U5="1violation",-2*1,IF(U5="2violations",-2*2,IF(U5="3violations",-2*3,IF(U5="",""))))</f>
        <v/>
      </c>
      <c r="W5" s="19">
        <f t="shared" ref="W5:W68" si="4">SUM(N5,Q5,T5,V5)</f>
        <v>13</v>
      </c>
      <c r="Y5" s="19">
        <f>SUM(L5,O5,R5)</f>
        <v>8</v>
      </c>
    </row>
    <row r="6" spans="1:35" x14ac:dyDescent="0.25">
      <c r="A6" s="19" t="s">
        <v>725</v>
      </c>
      <c r="C6" s="22"/>
      <c r="D6" s="28"/>
      <c r="H6" s="28"/>
      <c r="J6" s="19" t="s">
        <v>878</v>
      </c>
      <c r="K6" s="22"/>
      <c r="L6" s="19">
        <v>1</v>
      </c>
      <c r="M6" s="23" t="s">
        <v>856</v>
      </c>
      <c r="N6" s="22">
        <f t="shared" si="0"/>
        <v>5</v>
      </c>
      <c r="O6" s="19">
        <v>3</v>
      </c>
      <c r="P6" s="23" t="s">
        <v>856</v>
      </c>
      <c r="Q6" s="22">
        <f t="shared" si="1"/>
        <v>5</v>
      </c>
      <c r="R6" s="19">
        <v>4</v>
      </c>
      <c r="S6" s="23" t="s">
        <v>857</v>
      </c>
      <c r="T6" s="22">
        <f t="shared" si="2"/>
        <v>3</v>
      </c>
      <c r="U6" s="25"/>
      <c r="V6" s="19" t="str">
        <f t="shared" si="3"/>
        <v/>
      </c>
      <c r="W6" s="19">
        <f t="shared" si="4"/>
        <v>13</v>
      </c>
      <c r="Y6" s="19">
        <f>SUM(L6,O6,R6)</f>
        <v>8</v>
      </c>
    </row>
    <row r="7" spans="1:35" x14ac:dyDescent="0.25">
      <c r="A7" s="19" t="s">
        <v>726</v>
      </c>
      <c r="C7" s="22"/>
      <c r="D7" s="28"/>
      <c r="H7" s="28"/>
      <c r="J7" s="19" t="s">
        <v>875</v>
      </c>
      <c r="K7" s="22"/>
      <c r="L7" s="19">
        <v>1</v>
      </c>
      <c r="M7" s="23" t="s">
        <v>856</v>
      </c>
      <c r="N7" s="22">
        <f t="shared" si="0"/>
        <v>5</v>
      </c>
      <c r="O7" s="19">
        <v>3</v>
      </c>
      <c r="P7" s="23" t="s">
        <v>856</v>
      </c>
      <c r="Q7" s="22">
        <f t="shared" si="1"/>
        <v>5</v>
      </c>
      <c r="R7" s="19">
        <v>1</v>
      </c>
      <c r="S7" s="23" t="s">
        <v>856</v>
      </c>
      <c r="T7" s="22">
        <f t="shared" si="2"/>
        <v>5</v>
      </c>
      <c r="U7" s="25"/>
      <c r="V7" s="19" t="str">
        <f t="shared" si="3"/>
        <v/>
      </c>
      <c r="W7" s="19">
        <f t="shared" si="4"/>
        <v>15</v>
      </c>
      <c r="Y7" s="19">
        <f>SUM(L7,O7,R7)</f>
        <v>5</v>
      </c>
    </row>
    <row r="8" spans="1:35" x14ac:dyDescent="0.25">
      <c r="C8" s="22"/>
      <c r="D8" s="28"/>
      <c r="H8" s="28"/>
      <c r="K8" s="22"/>
      <c r="N8" s="22"/>
      <c r="Q8" s="22"/>
      <c r="T8" s="22"/>
      <c r="U8" s="25"/>
      <c r="V8" s="19" t="str">
        <f t="shared" si="3"/>
        <v/>
      </c>
      <c r="W8" s="19">
        <f t="shared" si="4"/>
        <v>0</v>
      </c>
    </row>
    <row r="9" spans="1:35" x14ac:dyDescent="0.25">
      <c r="A9" s="19" t="s">
        <v>727</v>
      </c>
      <c r="C9" s="22"/>
      <c r="D9" s="28"/>
      <c r="H9" s="28"/>
      <c r="J9" s="19" t="s">
        <v>893</v>
      </c>
      <c r="K9" s="22"/>
      <c r="L9" s="19">
        <v>3</v>
      </c>
      <c r="M9" s="23" t="s">
        <v>857</v>
      </c>
      <c r="N9" s="22">
        <f>IF(M9="S",5*1,IF(M9="","",IF(M9="E",3*1,IF(M9="G",1*1,0*1))))</f>
        <v>3</v>
      </c>
      <c r="O9" s="19">
        <v>2</v>
      </c>
      <c r="P9" s="23" t="s">
        <v>856</v>
      </c>
      <c r="Q9" s="22">
        <f>IF(P9="S",5*1,IF(P9="","",IF(P9="E",3*1,IF(P9="G",1*1,0*1))))</f>
        <v>5</v>
      </c>
      <c r="R9" s="24">
        <v>2</v>
      </c>
      <c r="S9" s="23" t="s">
        <v>856</v>
      </c>
      <c r="T9" s="22">
        <f>IF(S9="S",5*1,IF(S9="","",IF(S9="E",3*1,IF(S9="G",1*1,0*1))))</f>
        <v>5</v>
      </c>
      <c r="U9" s="25"/>
      <c r="V9" s="19" t="str">
        <f t="shared" si="3"/>
        <v/>
      </c>
      <c r="W9" s="19">
        <f t="shared" si="4"/>
        <v>13</v>
      </c>
      <c r="Y9" s="19">
        <f>SUM(L9,O9,R9)</f>
        <v>7</v>
      </c>
      <c r="AC9" s="19">
        <f>SUM(W9,W11,W10,W12,-AF9)</f>
        <v>28</v>
      </c>
      <c r="AF9" s="19">
        <f>MIN(W9:W12)</f>
        <v>0</v>
      </c>
    </row>
    <row r="10" spans="1:35" x14ac:dyDescent="0.25">
      <c r="A10" s="19" t="s">
        <v>728</v>
      </c>
      <c r="C10" s="22"/>
      <c r="D10" s="28"/>
      <c r="H10" s="28"/>
      <c r="J10" s="19" t="s">
        <v>880</v>
      </c>
      <c r="K10" s="22"/>
      <c r="L10" s="19">
        <v>2</v>
      </c>
      <c r="M10" s="23" t="s">
        <v>856</v>
      </c>
      <c r="N10" s="22">
        <f t="shared" ref="N10:N12" si="5">IF(M10="S",5*1,IF(M10="","",IF(M10="E",3*1,IF(M10="G",1*1,0*1))))</f>
        <v>5</v>
      </c>
      <c r="O10" s="19">
        <v>2</v>
      </c>
      <c r="P10" s="23" t="s">
        <v>856</v>
      </c>
      <c r="Q10" s="22">
        <f t="shared" ref="Q10:Q12" si="6">IF(P10="S",5*1,IF(P10="","",IF(P10="E",3*1,IF(P10="G",1*1,0*1))))</f>
        <v>5</v>
      </c>
      <c r="R10" s="19">
        <v>2</v>
      </c>
      <c r="S10" s="23" t="s">
        <v>856</v>
      </c>
      <c r="T10" s="22">
        <f t="shared" ref="T10:T12" si="7">IF(S10="S",5*1,IF(S10="","",IF(S10="E",3*1,IF(S10="G",1*1,0*1))))</f>
        <v>5</v>
      </c>
      <c r="U10" s="25"/>
      <c r="V10" s="19" t="str">
        <f t="shared" si="3"/>
        <v/>
      </c>
      <c r="W10" s="19">
        <f t="shared" si="4"/>
        <v>15</v>
      </c>
      <c r="Y10" s="19">
        <f>SUM(L10,O10,R10)</f>
        <v>6</v>
      </c>
    </row>
    <row r="11" spans="1:35" x14ac:dyDescent="0.25">
      <c r="A11" s="19" t="s">
        <v>729</v>
      </c>
      <c r="C11" s="22"/>
      <c r="D11" s="28"/>
      <c r="H11" s="28"/>
      <c r="K11" s="22"/>
      <c r="N11" s="22" t="str">
        <f t="shared" si="5"/>
        <v/>
      </c>
      <c r="Q11" s="22" t="str">
        <f t="shared" si="6"/>
        <v/>
      </c>
      <c r="T11" s="22" t="str">
        <f t="shared" si="7"/>
        <v/>
      </c>
      <c r="U11" s="25"/>
      <c r="V11" s="19" t="str">
        <f t="shared" si="3"/>
        <v/>
      </c>
      <c r="W11" s="19">
        <f t="shared" si="4"/>
        <v>0</v>
      </c>
      <c r="Y11" s="19">
        <f>SUM(L11,O11,R11)</f>
        <v>0</v>
      </c>
    </row>
    <row r="12" spans="1:35" x14ac:dyDescent="0.25">
      <c r="A12" s="19" t="s">
        <v>730</v>
      </c>
      <c r="C12" s="22"/>
      <c r="D12" s="28"/>
      <c r="H12" s="28"/>
      <c r="K12" s="22"/>
      <c r="N12" s="22" t="str">
        <f t="shared" si="5"/>
        <v/>
      </c>
      <c r="Q12" s="22" t="str">
        <f t="shared" si="6"/>
        <v/>
      </c>
      <c r="T12" s="22" t="str">
        <f t="shared" si="7"/>
        <v/>
      </c>
      <c r="U12" s="25"/>
      <c r="V12" s="19" t="str">
        <f t="shared" si="3"/>
        <v/>
      </c>
      <c r="W12" s="19">
        <f t="shared" si="4"/>
        <v>0</v>
      </c>
      <c r="Y12" s="19">
        <f>SUM(L12,O12,R12)</f>
        <v>0</v>
      </c>
    </row>
    <row r="13" spans="1:35" x14ac:dyDescent="0.25">
      <c r="C13" s="22"/>
      <c r="D13" s="28"/>
      <c r="H13" s="28"/>
      <c r="K13" s="22"/>
      <c r="N13" s="22"/>
      <c r="Q13" s="22"/>
      <c r="T13" s="22"/>
      <c r="U13" s="25"/>
      <c r="V13" s="19" t="str">
        <f t="shared" si="3"/>
        <v/>
      </c>
      <c r="W13" s="19">
        <f t="shared" si="4"/>
        <v>0</v>
      </c>
    </row>
    <row r="14" spans="1:35" x14ac:dyDescent="0.25">
      <c r="A14" s="19" t="s">
        <v>731</v>
      </c>
      <c r="C14" s="22"/>
      <c r="D14" s="28"/>
      <c r="H14" s="28"/>
      <c r="J14" s="19" t="s">
        <v>860</v>
      </c>
      <c r="K14" s="22"/>
      <c r="L14" s="19">
        <v>2</v>
      </c>
      <c r="M14" s="23" t="s">
        <v>857</v>
      </c>
      <c r="N14" s="22">
        <f>IF(M14="S",5*1,IF(M14="","",IF(M14="E",3*1,IF(M14="G",1*1,0*1))))</f>
        <v>3</v>
      </c>
      <c r="O14" s="19">
        <v>3</v>
      </c>
      <c r="P14" s="23" t="s">
        <v>858</v>
      </c>
      <c r="Q14" s="22">
        <f>IF(P14="S",5*1,IF(P14="","",IF(P14="E",3*1,IF(P14="G",1*1,0*1))))</f>
        <v>1</v>
      </c>
      <c r="R14" s="24">
        <v>3</v>
      </c>
      <c r="S14" s="23" t="s">
        <v>857</v>
      </c>
      <c r="T14" s="22">
        <f>IF(S14="S",5*1,IF(S14="","",IF(S14="E",3*1,IF(S14="G",1*1,0*1))))</f>
        <v>3</v>
      </c>
      <c r="U14" s="25"/>
      <c r="V14" s="19" t="str">
        <f t="shared" si="3"/>
        <v/>
      </c>
      <c r="W14" s="19">
        <f t="shared" si="4"/>
        <v>7</v>
      </c>
      <c r="Y14" s="19">
        <f>SUM(L14,O14,R14)</f>
        <v>8</v>
      </c>
      <c r="AC14" s="19">
        <f>SUM(W14,W16,W15,W17,-AF14)</f>
        <v>22</v>
      </c>
      <c r="AF14" s="19">
        <f>MIN(W14:W17)</f>
        <v>0</v>
      </c>
    </row>
    <row r="15" spans="1:35" x14ac:dyDescent="0.25">
      <c r="A15" s="19" t="s">
        <v>732</v>
      </c>
      <c r="C15" s="22"/>
      <c r="D15" s="28"/>
      <c r="H15" s="28"/>
      <c r="J15" s="19" t="s">
        <v>896</v>
      </c>
      <c r="K15" s="22"/>
      <c r="L15" s="19">
        <v>4</v>
      </c>
      <c r="M15" s="23" t="s">
        <v>856</v>
      </c>
      <c r="N15" s="22">
        <f t="shared" ref="N15:N17" si="8">IF(M15="S",5*1,IF(M15="","",IF(M15="E",3*1,IF(M15="G",1*1,0*1))))</f>
        <v>5</v>
      </c>
      <c r="O15" s="19">
        <v>1</v>
      </c>
      <c r="P15" s="23" t="s">
        <v>856</v>
      </c>
      <c r="Q15" s="22">
        <f t="shared" ref="Q15:Q17" si="9">IF(P15="S",5*1,IF(P15="","",IF(P15="E",3*1,IF(P15="G",1*1,0*1))))</f>
        <v>5</v>
      </c>
      <c r="R15" s="19">
        <v>2</v>
      </c>
      <c r="S15" s="23" t="s">
        <v>856</v>
      </c>
      <c r="T15" s="22">
        <f t="shared" ref="T15:T17" si="10">IF(S15="S",5*1,IF(S15="","",IF(S15="E",3*1,IF(S15="G",1*1,0*1))))</f>
        <v>5</v>
      </c>
      <c r="U15" s="25"/>
      <c r="V15" s="19" t="str">
        <f t="shared" si="3"/>
        <v/>
      </c>
      <c r="W15" s="19">
        <f t="shared" si="4"/>
        <v>15</v>
      </c>
      <c r="Y15" s="19">
        <f>SUM(L15,O15,R15)</f>
        <v>7</v>
      </c>
    </row>
    <row r="16" spans="1:35" x14ac:dyDescent="0.25">
      <c r="A16" s="19" t="s">
        <v>733</v>
      </c>
      <c r="C16" s="22"/>
      <c r="D16" s="28"/>
      <c r="H16" s="28"/>
      <c r="K16" s="22"/>
      <c r="N16" s="22" t="str">
        <f t="shared" si="8"/>
        <v/>
      </c>
      <c r="Q16" s="22" t="str">
        <f t="shared" si="9"/>
        <v/>
      </c>
      <c r="T16" s="22" t="str">
        <f t="shared" si="10"/>
        <v/>
      </c>
      <c r="U16" s="25"/>
      <c r="V16" s="19" t="str">
        <f t="shared" si="3"/>
        <v/>
      </c>
      <c r="W16" s="19">
        <f t="shared" si="4"/>
        <v>0</v>
      </c>
      <c r="Y16" s="19">
        <f>SUM(L16,O16,R16)</f>
        <v>0</v>
      </c>
    </row>
    <row r="17" spans="1:32" x14ac:dyDescent="0.25">
      <c r="A17" s="19" t="s">
        <v>734</v>
      </c>
      <c r="C17" s="22"/>
      <c r="D17" s="28"/>
      <c r="H17" s="28"/>
      <c r="K17" s="22"/>
      <c r="N17" s="22" t="str">
        <f t="shared" si="8"/>
        <v/>
      </c>
      <c r="Q17" s="22" t="str">
        <f t="shared" si="9"/>
        <v/>
      </c>
      <c r="T17" s="22" t="str">
        <f t="shared" si="10"/>
        <v/>
      </c>
      <c r="U17" s="25"/>
      <c r="V17" s="19" t="str">
        <f t="shared" si="3"/>
        <v/>
      </c>
      <c r="W17" s="19">
        <f t="shared" si="4"/>
        <v>0</v>
      </c>
      <c r="Y17" s="19">
        <f>SUM(L17,O17,R17)</f>
        <v>0</v>
      </c>
    </row>
    <row r="18" spans="1:32" x14ac:dyDescent="0.25">
      <c r="C18" s="22"/>
      <c r="D18" s="28"/>
      <c r="H18" s="28"/>
      <c r="K18" s="22"/>
      <c r="N18" s="22"/>
      <c r="Q18" s="22"/>
      <c r="T18" s="22"/>
      <c r="U18" s="25"/>
      <c r="V18" s="19" t="str">
        <f t="shared" si="3"/>
        <v/>
      </c>
      <c r="W18" s="19">
        <f t="shared" si="4"/>
        <v>0</v>
      </c>
    </row>
    <row r="19" spans="1:32" x14ac:dyDescent="0.25">
      <c r="A19" s="19" t="s">
        <v>735</v>
      </c>
      <c r="C19" s="22"/>
      <c r="D19" s="28"/>
      <c r="H19" s="28"/>
      <c r="J19" s="19" t="s">
        <v>886</v>
      </c>
      <c r="K19" s="22"/>
      <c r="L19" s="19">
        <v>1</v>
      </c>
      <c r="M19" s="23" t="s">
        <v>856</v>
      </c>
      <c r="N19" s="22">
        <f>IF(M19="S",5*1,IF(M19="","",IF(M19="E",3*1,IF(M19="G",1*1,0*1))))</f>
        <v>5</v>
      </c>
      <c r="O19" s="19">
        <v>2</v>
      </c>
      <c r="P19" s="23" t="s">
        <v>856</v>
      </c>
      <c r="Q19" s="22">
        <f>IF(P19="S",5*1,IF(P19="","",IF(P19="E",3*1,IF(P19="G",1*1,0*1))))</f>
        <v>5</v>
      </c>
      <c r="R19" s="24">
        <v>2</v>
      </c>
      <c r="S19" s="23" t="s">
        <v>856</v>
      </c>
      <c r="T19" s="22">
        <f>IF(S19="S",5*1,IF(S19="","",IF(S19="E",3*1,IF(S19="G",1*1,0*1))))</f>
        <v>5</v>
      </c>
      <c r="U19" s="25"/>
      <c r="V19" s="19" t="str">
        <f t="shared" si="3"/>
        <v/>
      </c>
      <c r="W19" s="19">
        <f t="shared" si="4"/>
        <v>15</v>
      </c>
      <c r="Y19" s="19">
        <f>SUM(L19,O19,R19)</f>
        <v>5</v>
      </c>
      <c r="AC19" s="19">
        <f>SUM(W19,W21,W20,W22,-AF19)</f>
        <v>28</v>
      </c>
      <c r="AF19" s="19">
        <f>MIN(W19:W22)</f>
        <v>0</v>
      </c>
    </row>
    <row r="20" spans="1:32" x14ac:dyDescent="0.25">
      <c r="A20" s="19" t="s">
        <v>736</v>
      </c>
      <c r="C20" s="22"/>
      <c r="D20" s="28"/>
      <c r="H20" s="28"/>
      <c r="J20" s="19" t="s">
        <v>873</v>
      </c>
      <c r="K20" s="22"/>
      <c r="L20" s="19">
        <v>3</v>
      </c>
      <c r="M20" s="23" t="s">
        <v>856</v>
      </c>
      <c r="N20" s="22">
        <f t="shared" ref="N20:N22" si="11">IF(M20="S",5*1,IF(M20="","",IF(M20="E",3*1,IF(M20="G",1*1,0*1))))</f>
        <v>5</v>
      </c>
      <c r="O20" s="19">
        <v>4</v>
      </c>
      <c r="P20" s="23" t="s">
        <v>857</v>
      </c>
      <c r="Q20" s="22">
        <f t="shared" ref="Q20:Q22" si="12">IF(P20="S",5*1,IF(P20="","",IF(P20="E",3*1,IF(P20="G",1*1,0*1))))</f>
        <v>3</v>
      </c>
      <c r="R20" s="19">
        <v>4</v>
      </c>
      <c r="S20" s="23" t="s">
        <v>856</v>
      </c>
      <c r="T20" s="22">
        <f t="shared" ref="T20:T22" si="13">IF(S20="S",5*1,IF(S20="","",IF(S20="E",3*1,IF(S20="G",1*1,0*1))))</f>
        <v>5</v>
      </c>
      <c r="U20" s="25"/>
      <c r="V20" s="19" t="str">
        <f t="shared" si="3"/>
        <v/>
      </c>
      <c r="W20" s="19">
        <f t="shared" si="4"/>
        <v>13</v>
      </c>
      <c r="Y20" s="19">
        <f>SUM(L20,O20,R20)</f>
        <v>11</v>
      </c>
    </row>
    <row r="21" spans="1:32" x14ac:dyDescent="0.25">
      <c r="A21" s="19" t="s">
        <v>737</v>
      </c>
      <c r="C21" s="22"/>
      <c r="D21" s="28"/>
      <c r="H21" s="28"/>
      <c r="J21" s="19" t="s">
        <v>871</v>
      </c>
      <c r="K21" s="22"/>
      <c r="N21" s="22" t="str">
        <f t="shared" si="11"/>
        <v/>
      </c>
      <c r="Q21" s="22" t="str">
        <f t="shared" si="12"/>
        <v/>
      </c>
      <c r="T21" s="22" t="str">
        <f t="shared" si="13"/>
        <v/>
      </c>
      <c r="U21" s="25"/>
      <c r="V21" s="19" t="str">
        <f t="shared" si="3"/>
        <v/>
      </c>
      <c r="W21" s="19">
        <f t="shared" si="4"/>
        <v>0</v>
      </c>
      <c r="Y21" s="19">
        <f>SUM(L21,O21,R21)</f>
        <v>0</v>
      </c>
    </row>
    <row r="22" spans="1:32" x14ac:dyDescent="0.25">
      <c r="A22" s="19" t="s">
        <v>738</v>
      </c>
      <c r="C22" s="22"/>
      <c r="D22" s="28"/>
      <c r="H22" s="28"/>
      <c r="K22" s="22"/>
      <c r="N22" s="22" t="str">
        <f t="shared" si="11"/>
        <v/>
      </c>
      <c r="Q22" s="22" t="str">
        <f t="shared" si="12"/>
        <v/>
      </c>
      <c r="T22" s="22" t="str">
        <f t="shared" si="13"/>
        <v/>
      </c>
      <c r="U22" s="25"/>
      <c r="V22" s="19" t="str">
        <f t="shared" si="3"/>
        <v/>
      </c>
      <c r="W22" s="19">
        <f t="shared" si="4"/>
        <v>0</v>
      </c>
      <c r="Y22" s="19">
        <f>SUM(L22,O22,R22)</f>
        <v>0</v>
      </c>
    </row>
    <row r="23" spans="1:32" x14ac:dyDescent="0.25">
      <c r="C23" s="22"/>
      <c r="D23" s="28"/>
      <c r="H23" s="28"/>
      <c r="K23" s="22"/>
      <c r="N23" s="22"/>
      <c r="Q23" s="22"/>
      <c r="T23" s="22"/>
      <c r="U23" s="25"/>
      <c r="V23" s="19" t="str">
        <f t="shared" si="3"/>
        <v/>
      </c>
      <c r="W23" s="19">
        <f t="shared" si="4"/>
        <v>0</v>
      </c>
    </row>
    <row r="24" spans="1:32" x14ac:dyDescent="0.25">
      <c r="A24" s="19" t="s">
        <v>739</v>
      </c>
      <c r="C24" s="22"/>
      <c r="D24" s="28"/>
      <c r="H24" s="28"/>
      <c r="J24" s="19" t="s">
        <v>887</v>
      </c>
      <c r="K24" s="22"/>
      <c r="L24" s="19">
        <v>2</v>
      </c>
      <c r="M24" s="23" t="s">
        <v>856</v>
      </c>
      <c r="N24" s="22">
        <f>IF(M24="S",5*1,IF(M24="","",IF(M24="E",3*1,IF(M24="G",1*1,0*1))))</f>
        <v>5</v>
      </c>
      <c r="O24" s="19">
        <v>4</v>
      </c>
      <c r="P24" s="23" t="s">
        <v>858</v>
      </c>
      <c r="Q24" s="22">
        <f>IF(P24="S",5*1,IF(P24="","",IF(P24="E",3*1,IF(P24="G",1*1,0*1))))</f>
        <v>1</v>
      </c>
      <c r="R24" s="24">
        <v>4</v>
      </c>
      <c r="S24" s="23" t="s">
        <v>856</v>
      </c>
      <c r="T24" s="22">
        <f>IF(S24="S",5*1,IF(S24="","",IF(S24="E",3*1,IF(S24="G",1*1,0*1))))</f>
        <v>5</v>
      </c>
      <c r="U24" s="25"/>
      <c r="V24" s="19" t="str">
        <f t="shared" si="3"/>
        <v/>
      </c>
      <c r="W24" s="19">
        <f t="shared" si="4"/>
        <v>11</v>
      </c>
      <c r="Y24" s="19">
        <f>SUM(L24,O24,R24)</f>
        <v>10</v>
      </c>
      <c r="AC24" s="19">
        <f>SUM(W24,W26,W25,W27,-AF24)</f>
        <v>29</v>
      </c>
      <c r="AF24" s="19">
        <f>MIN(W24:W27)</f>
        <v>0</v>
      </c>
    </row>
    <row r="25" spans="1:32" x14ac:dyDescent="0.25">
      <c r="A25" s="19" t="s">
        <v>740</v>
      </c>
      <c r="C25" s="22"/>
      <c r="D25" s="28"/>
      <c r="H25" s="28"/>
      <c r="J25" s="19" t="s">
        <v>883</v>
      </c>
      <c r="K25" s="22"/>
      <c r="L25" s="19">
        <v>4</v>
      </c>
      <c r="M25" s="23" t="s">
        <v>858</v>
      </c>
      <c r="N25" s="22">
        <f t="shared" ref="N25:N27" si="14">IF(M25="S",5*1,IF(M25="","",IF(M25="E",3*1,IF(M25="G",1*1,0*1))))</f>
        <v>1</v>
      </c>
      <c r="O25" s="19">
        <v>4</v>
      </c>
      <c r="P25" s="23" t="s">
        <v>857</v>
      </c>
      <c r="Q25" s="22">
        <f t="shared" ref="Q25:Q27" si="15">IF(P25="S",5*1,IF(P25="","",IF(P25="E",3*1,IF(P25="G",1*1,0*1))))</f>
        <v>3</v>
      </c>
      <c r="R25" s="19">
        <v>4</v>
      </c>
      <c r="S25" s="23" t="s">
        <v>857</v>
      </c>
      <c r="T25" s="22">
        <f t="shared" ref="T25:T27" si="16">IF(S25="S",5*1,IF(S25="","",IF(S25="E",3*1,IF(S25="G",1*1,0*1))))</f>
        <v>3</v>
      </c>
      <c r="U25" s="25"/>
      <c r="V25" s="19" t="str">
        <f t="shared" si="3"/>
        <v/>
      </c>
      <c r="W25" s="19">
        <f t="shared" si="4"/>
        <v>7</v>
      </c>
      <c r="Y25" s="19">
        <f>SUM(L25,O25,R25)</f>
        <v>12</v>
      </c>
    </row>
    <row r="26" spans="1:32" x14ac:dyDescent="0.25">
      <c r="A26" s="19" t="s">
        <v>741</v>
      </c>
      <c r="C26" s="22"/>
      <c r="D26" s="28"/>
      <c r="H26" s="28"/>
      <c r="J26" s="19" t="s">
        <v>876</v>
      </c>
      <c r="K26" s="22"/>
      <c r="L26" s="19">
        <v>4</v>
      </c>
      <c r="M26" s="23" t="s">
        <v>856</v>
      </c>
      <c r="N26" s="22">
        <f t="shared" si="14"/>
        <v>5</v>
      </c>
      <c r="O26" s="19">
        <v>4</v>
      </c>
      <c r="P26" s="23" t="s">
        <v>857</v>
      </c>
      <c r="Q26" s="22">
        <f t="shared" si="15"/>
        <v>3</v>
      </c>
      <c r="R26" s="19">
        <v>4</v>
      </c>
      <c r="S26" s="23" t="s">
        <v>857</v>
      </c>
      <c r="T26" s="22">
        <f t="shared" si="16"/>
        <v>3</v>
      </c>
      <c r="U26" s="25"/>
      <c r="V26" s="19" t="str">
        <f t="shared" si="3"/>
        <v/>
      </c>
      <c r="W26" s="19">
        <f t="shared" si="4"/>
        <v>11</v>
      </c>
      <c r="Y26" s="19">
        <f>SUM(L26,O26,R26)</f>
        <v>12</v>
      </c>
    </row>
    <row r="27" spans="1:32" x14ac:dyDescent="0.25">
      <c r="A27" s="19" t="s">
        <v>742</v>
      </c>
      <c r="C27" s="22"/>
      <c r="D27" s="28"/>
      <c r="H27" s="28"/>
      <c r="K27" s="22"/>
      <c r="N27" s="22" t="str">
        <f t="shared" si="14"/>
        <v/>
      </c>
      <c r="Q27" s="22" t="str">
        <f t="shared" si="15"/>
        <v/>
      </c>
      <c r="T27" s="22" t="str">
        <f t="shared" si="16"/>
        <v/>
      </c>
      <c r="U27" s="25"/>
      <c r="V27" s="19" t="str">
        <f t="shared" si="3"/>
        <v/>
      </c>
      <c r="W27" s="19">
        <f t="shared" si="4"/>
        <v>0</v>
      </c>
      <c r="Y27" s="19">
        <f>SUM(L27,O27,R27)</f>
        <v>0</v>
      </c>
    </row>
    <row r="28" spans="1:32" x14ac:dyDescent="0.25">
      <c r="C28" s="22"/>
      <c r="D28" s="28"/>
      <c r="H28" s="28"/>
      <c r="K28" s="22"/>
      <c r="N28" s="22"/>
      <c r="Q28" s="22"/>
      <c r="T28" s="22"/>
      <c r="U28" s="25"/>
      <c r="V28" s="19" t="str">
        <f t="shared" si="3"/>
        <v/>
      </c>
      <c r="W28" s="19">
        <f t="shared" si="4"/>
        <v>0</v>
      </c>
    </row>
    <row r="29" spans="1:32" x14ac:dyDescent="0.25">
      <c r="A29" s="19" t="s">
        <v>743</v>
      </c>
      <c r="C29" s="22"/>
      <c r="D29" s="28"/>
      <c r="H29" s="28"/>
      <c r="J29" s="19" t="s">
        <v>874</v>
      </c>
      <c r="K29" s="22"/>
      <c r="L29" s="19">
        <v>2</v>
      </c>
      <c r="M29" s="23" t="s">
        <v>856</v>
      </c>
      <c r="N29" s="22">
        <f>IF(M29="S",5*1,IF(M29="","",IF(M29="E",3*1,IF(M29="G",1*1,0*1))))</f>
        <v>5</v>
      </c>
      <c r="O29" s="19">
        <v>4</v>
      </c>
      <c r="P29" s="23" t="s">
        <v>856</v>
      </c>
      <c r="Q29" s="22">
        <f>IF(P29="S",5*1,IF(P29="","",IF(P29="E",3*1,IF(P29="G",1*1,0*1))))</f>
        <v>5</v>
      </c>
      <c r="R29" s="24">
        <v>3</v>
      </c>
      <c r="S29" s="23" t="s">
        <v>856</v>
      </c>
      <c r="T29" s="22">
        <f>IF(S29="S",5*1,IF(S29="","",IF(S29="E",3*1,IF(S29="G",1*1,0*1))))</f>
        <v>5</v>
      </c>
      <c r="U29" s="25"/>
      <c r="V29" s="19" t="str">
        <f t="shared" si="3"/>
        <v/>
      </c>
      <c r="W29" s="19">
        <f t="shared" si="4"/>
        <v>15</v>
      </c>
      <c r="Y29" s="19">
        <f>SUM(L29,O29,R29)</f>
        <v>9</v>
      </c>
      <c r="AC29" s="19">
        <f>SUM(W29,W31,W30,W32,-AF29)</f>
        <v>45</v>
      </c>
      <c r="AF29" s="19">
        <f>MIN(W29:W32)</f>
        <v>9</v>
      </c>
    </row>
    <row r="30" spans="1:32" x14ac:dyDescent="0.25">
      <c r="A30" s="19" t="s">
        <v>744</v>
      </c>
      <c r="C30" s="22"/>
      <c r="D30" s="28"/>
      <c r="H30" s="28"/>
      <c r="J30" s="19" t="s">
        <v>869</v>
      </c>
      <c r="K30" s="22"/>
      <c r="L30" s="19">
        <v>3</v>
      </c>
      <c r="M30" s="23" t="s">
        <v>856</v>
      </c>
      <c r="N30" s="22">
        <f t="shared" ref="N30:N32" si="17">IF(M30="S",5*1,IF(M30="","",IF(M30="E",3*1,IF(M30="G",1*1,0*1))))</f>
        <v>5</v>
      </c>
      <c r="O30" s="19">
        <v>1</v>
      </c>
      <c r="P30" s="23" t="s">
        <v>856</v>
      </c>
      <c r="Q30" s="22">
        <f t="shared" ref="Q30:Q32" si="18">IF(P30="S",5*1,IF(P30="","",IF(P30="E",3*1,IF(P30="G",1*1,0*1))))</f>
        <v>5</v>
      </c>
      <c r="R30" s="19">
        <v>2</v>
      </c>
      <c r="S30" s="23" t="s">
        <v>856</v>
      </c>
      <c r="T30" s="22">
        <f t="shared" ref="T30:T32" si="19">IF(S30="S",5*1,IF(S30="","",IF(S30="E",3*1,IF(S30="G",1*1,0*1))))</f>
        <v>5</v>
      </c>
      <c r="U30" s="25"/>
      <c r="V30" s="19" t="str">
        <f t="shared" si="3"/>
        <v/>
      </c>
      <c r="W30" s="19">
        <f t="shared" si="4"/>
        <v>15</v>
      </c>
      <c r="Y30" s="19">
        <f>SUM(L30,O30,R30)</f>
        <v>6</v>
      </c>
    </row>
    <row r="31" spans="1:32" x14ac:dyDescent="0.25">
      <c r="A31" s="19" t="s">
        <v>745</v>
      </c>
      <c r="C31" s="22"/>
      <c r="D31" s="28"/>
      <c r="H31" s="28"/>
      <c r="J31" s="19" t="s">
        <v>874</v>
      </c>
      <c r="K31" s="22"/>
      <c r="L31" s="19">
        <v>4</v>
      </c>
      <c r="M31" s="23" t="s">
        <v>857</v>
      </c>
      <c r="N31" s="22">
        <f t="shared" si="17"/>
        <v>3</v>
      </c>
      <c r="O31" s="19">
        <v>4</v>
      </c>
      <c r="P31" s="23" t="s">
        <v>858</v>
      </c>
      <c r="Q31" s="22">
        <f t="shared" si="18"/>
        <v>1</v>
      </c>
      <c r="R31" s="19">
        <v>4</v>
      </c>
      <c r="S31" s="23" t="s">
        <v>856</v>
      </c>
      <c r="T31" s="22">
        <f t="shared" si="19"/>
        <v>5</v>
      </c>
      <c r="U31" s="25"/>
      <c r="V31" s="19" t="str">
        <f t="shared" si="3"/>
        <v/>
      </c>
      <c r="W31" s="19">
        <f t="shared" si="4"/>
        <v>9</v>
      </c>
      <c r="Y31" s="19">
        <f>SUM(L31,O31,R31)</f>
        <v>12</v>
      </c>
    </row>
    <row r="32" spans="1:32" x14ac:dyDescent="0.25">
      <c r="A32" s="19" t="s">
        <v>746</v>
      </c>
      <c r="C32" s="22"/>
      <c r="D32" s="28"/>
      <c r="H32" s="28"/>
      <c r="J32" s="19" t="s">
        <v>877</v>
      </c>
      <c r="K32" s="22"/>
      <c r="L32" s="19">
        <v>3</v>
      </c>
      <c r="M32" s="23" t="s">
        <v>856</v>
      </c>
      <c r="N32" s="22">
        <f t="shared" si="17"/>
        <v>5</v>
      </c>
      <c r="O32" s="19">
        <v>4</v>
      </c>
      <c r="P32" s="23" t="s">
        <v>856</v>
      </c>
      <c r="Q32" s="22">
        <f t="shared" si="18"/>
        <v>5</v>
      </c>
      <c r="R32" s="19">
        <v>4</v>
      </c>
      <c r="S32" s="23" t="s">
        <v>856</v>
      </c>
      <c r="T32" s="22">
        <f t="shared" si="19"/>
        <v>5</v>
      </c>
      <c r="U32" s="25"/>
      <c r="V32" s="19" t="str">
        <f t="shared" si="3"/>
        <v/>
      </c>
      <c r="W32" s="19">
        <f t="shared" si="4"/>
        <v>15</v>
      </c>
      <c r="Y32" s="19">
        <f>SUM(L32,O32,R32)</f>
        <v>11</v>
      </c>
    </row>
    <row r="33" spans="1:32" x14ac:dyDescent="0.25">
      <c r="C33" s="22"/>
      <c r="D33" s="28"/>
      <c r="H33" s="28"/>
      <c r="K33" s="22"/>
      <c r="N33" s="22"/>
      <c r="Q33" s="22"/>
      <c r="T33" s="22"/>
      <c r="U33" s="25"/>
      <c r="V33" s="19" t="str">
        <f t="shared" si="3"/>
        <v/>
      </c>
      <c r="W33" s="19">
        <f t="shared" si="4"/>
        <v>0</v>
      </c>
    </row>
    <row r="34" spans="1:32" x14ac:dyDescent="0.25">
      <c r="A34" s="19" t="s">
        <v>747</v>
      </c>
      <c r="C34" s="22"/>
      <c r="D34" s="28"/>
      <c r="H34" s="28"/>
      <c r="J34" s="19" t="s">
        <v>891</v>
      </c>
      <c r="K34" s="22"/>
      <c r="L34" s="19">
        <v>1</v>
      </c>
      <c r="M34" s="23" t="s">
        <v>856</v>
      </c>
      <c r="N34" s="22">
        <f>IF(M34="S",5*1,IF(M34="","",IF(M34="E",3*1,IF(M34="G",1*1,0*1))))</f>
        <v>5</v>
      </c>
      <c r="O34" s="19">
        <v>2</v>
      </c>
      <c r="P34" s="23" t="s">
        <v>856</v>
      </c>
      <c r="Q34" s="22">
        <f>IF(P34="S",5*1,IF(P34="","",IF(P34="E",3*1,IF(P34="G",1*1,0*1))))</f>
        <v>5</v>
      </c>
      <c r="R34" s="24">
        <v>1</v>
      </c>
      <c r="S34" s="23" t="s">
        <v>856</v>
      </c>
      <c r="T34" s="22">
        <f>IF(S34="S",5*1,IF(S34="","",IF(S34="E",3*1,IF(S34="G",1*1,0*1))))</f>
        <v>5</v>
      </c>
      <c r="U34" s="25"/>
      <c r="V34" s="19" t="str">
        <f t="shared" si="3"/>
        <v/>
      </c>
      <c r="W34" s="19">
        <f t="shared" si="4"/>
        <v>15</v>
      </c>
      <c r="Y34" s="19">
        <f>SUM(L34,O34,R34)</f>
        <v>4</v>
      </c>
      <c r="AC34" s="19">
        <f>SUM(W34,W36,W35,W37,-AF34)</f>
        <v>45</v>
      </c>
      <c r="AF34" s="19">
        <f>MIN(W34:W37)</f>
        <v>13</v>
      </c>
    </row>
    <row r="35" spans="1:32" x14ac:dyDescent="0.25">
      <c r="A35" s="19" t="s">
        <v>748</v>
      </c>
      <c r="C35" s="22"/>
      <c r="D35" s="28"/>
      <c r="H35" s="28"/>
      <c r="J35" s="19" t="s">
        <v>861</v>
      </c>
      <c r="K35" s="22"/>
      <c r="L35" s="19">
        <v>3</v>
      </c>
      <c r="M35" s="23" t="s">
        <v>857</v>
      </c>
      <c r="N35" s="22">
        <f t="shared" ref="N35:N37" si="20">IF(M35="S",5*1,IF(M35="","",IF(M35="E",3*1,IF(M35="G",1*1,0*1))))</f>
        <v>3</v>
      </c>
      <c r="O35" s="19">
        <v>1</v>
      </c>
      <c r="P35" s="23" t="s">
        <v>856</v>
      </c>
      <c r="Q35" s="22">
        <f t="shared" ref="Q35:Q37" si="21">IF(P35="S",5*1,IF(P35="","",IF(P35="E",3*1,IF(P35="G",1*1,0*1))))</f>
        <v>5</v>
      </c>
      <c r="R35" s="19">
        <v>2</v>
      </c>
      <c r="S35" s="23" t="s">
        <v>856</v>
      </c>
      <c r="T35" s="22">
        <f t="shared" ref="T35:T37" si="22">IF(S35="S",5*1,IF(S35="","",IF(S35="E",3*1,IF(S35="G",1*1,0*1))))</f>
        <v>5</v>
      </c>
      <c r="U35" s="25"/>
      <c r="V35" s="19" t="str">
        <f t="shared" si="3"/>
        <v/>
      </c>
      <c r="W35" s="19">
        <f t="shared" si="4"/>
        <v>13</v>
      </c>
      <c r="Y35" s="19">
        <f>SUM(L35,O35,R35)</f>
        <v>6</v>
      </c>
    </row>
    <row r="36" spans="1:32" x14ac:dyDescent="0.25">
      <c r="A36" s="19" t="s">
        <v>749</v>
      </c>
      <c r="C36" s="22"/>
      <c r="D36" s="28"/>
      <c r="H36" s="28"/>
      <c r="J36" s="19" t="s">
        <v>864</v>
      </c>
      <c r="K36" s="22"/>
      <c r="L36" s="19">
        <v>1</v>
      </c>
      <c r="M36" s="23" t="s">
        <v>856</v>
      </c>
      <c r="N36" s="22">
        <f t="shared" si="20"/>
        <v>5</v>
      </c>
      <c r="O36" s="19">
        <v>2</v>
      </c>
      <c r="P36" s="23" t="s">
        <v>856</v>
      </c>
      <c r="Q36" s="22">
        <f t="shared" si="21"/>
        <v>5</v>
      </c>
      <c r="R36" s="19">
        <v>3</v>
      </c>
      <c r="S36" s="23" t="s">
        <v>856</v>
      </c>
      <c r="T36" s="22">
        <f t="shared" si="22"/>
        <v>5</v>
      </c>
      <c r="U36" s="25"/>
      <c r="V36" s="19" t="str">
        <f t="shared" si="3"/>
        <v/>
      </c>
      <c r="W36" s="19">
        <f t="shared" si="4"/>
        <v>15</v>
      </c>
      <c r="Y36" s="19">
        <f>SUM(L36,O36,R36)</f>
        <v>6</v>
      </c>
    </row>
    <row r="37" spans="1:32" x14ac:dyDescent="0.25">
      <c r="A37" s="19" t="s">
        <v>750</v>
      </c>
      <c r="C37" s="22"/>
      <c r="D37" s="28"/>
      <c r="H37" s="28"/>
      <c r="J37" s="19" t="s">
        <v>870</v>
      </c>
      <c r="K37" s="22"/>
      <c r="L37" s="19">
        <v>2</v>
      </c>
      <c r="M37" s="23" t="s">
        <v>856</v>
      </c>
      <c r="N37" s="22">
        <f t="shared" si="20"/>
        <v>5</v>
      </c>
      <c r="O37" s="19">
        <v>3</v>
      </c>
      <c r="P37" s="23" t="s">
        <v>856</v>
      </c>
      <c r="Q37" s="22">
        <f t="shared" si="21"/>
        <v>5</v>
      </c>
      <c r="R37" s="19">
        <v>1</v>
      </c>
      <c r="S37" s="23" t="s">
        <v>856</v>
      </c>
      <c r="T37" s="22">
        <f t="shared" si="22"/>
        <v>5</v>
      </c>
      <c r="U37" s="25"/>
      <c r="V37" s="19" t="str">
        <f t="shared" si="3"/>
        <v/>
      </c>
      <c r="W37" s="19">
        <f t="shared" si="4"/>
        <v>15</v>
      </c>
      <c r="Y37" s="19">
        <f>SUM(L37,O37,R37)</f>
        <v>6</v>
      </c>
    </row>
    <row r="38" spans="1:32" x14ac:dyDescent="0.25">
      <c r="C38" s="22"/>
      <c r="D38" s="28"/>
      <c r="H38" s="28"/>
      <c r="K38" s="22"/>
      <c r="N38" s="22"/>
      <c r="Q38" s="22"/>
      <c r="T38" s="22"/>
      <c r="U38" s="25"/>
      <c r="V38" s="19" t="str">
        <f t="shared" si="3"/>
        <v/>
      </c>
      <c r="W38" s="19">
        <f t="shared" si="4"/>
        <v>0</v>
      </c>
    </row>
    <row r="39" spans="1:32" x14ac:dyDescent="0.25">
      <c r="A39" s="19" t="s">
        <v>751</v>
      </c>
      <c r="C39" s="22"/>
      <c r="D39" s="28"/>
      <c r="H39" s="28"/>
      <c r="J39" s="19" t="s">
        <v>867</v>
      </c>
      <c r="K39" s="22"/>
      <c r="L39" s="19">
        <v>4</v>
      </c>
      <c r="M39" s="23" t="s">
        <v>856</v>
      </c>
      <c r="N39" s="22">
        <f>IF(M39="S",5*1,IF(M39="","",IF(M39="E",3*1,IF(M39="G",1*1,0*1))))</f>
        <v>5</v>
      </c>
      <c r="O39" s="19">
        <v>4</v>
      </c>
      <c r="P39" s="23" t="s">
        <v>856</v>
      </c>
      <c r="Q39" s="22">
        <f>IF(P39="S",5*1,IF(P39="","",IF(P39="E",3*1,IF(P39="G",1*1,0*1))))</f>
        <v>5</v>
      </c>
      <c r="R39" s="24">
        <v>3</v>
      </c>
      <c r="S39" s="23" t="s">
        <v>856</v>
      </c>
      <c r="T39" s="22">
        <f>IF(S39="S",5*1,IF(S39="","",IF(S39="E",3*1,IF(S39="G",1*1,0*1))))</f>
        <v>5</v>
      </c>
      <c r="U39" s="25"/>
      <c r="V39" s="19" t="str">
        <f t="shared" si="3"/>
        <v/>
      </c>
      <c r="W39" s="19">
        <f t="shared" si="4"/>
        <v>15</v>
      </c>
      <c r="Y39" s="19">
        <f>SUM(L39,O39,R39)</f>
        <v>11</v>
      </c>
      <c r="AC39" s="19">
        <f>SUM(W39,W41,W40,W42,-AF39)</f>
        <v>41</v>
      </c>
      <c r="AF39" s="19">
        <f>MIN(W39:W42)</f>
        <v>11</v>
      </c>
    </row>
    <row r="40" spans="1:32" x14ac:dyDescent="0.25">
      <c r="A40" s="19" t="s">
        <v>752</v>
      </c>
      <c r="C40" s="22"/>
      <c r="D40" s="28"/>
      <c r="H40" s="28"/>
      <c r="J40" s="19" t="s">
        <v>894</v>
      </c>
      <c r="K40" s="22"/>
      <c r="L40" s="19">
        <v>4</v>
      </c>
      <c r="M40" s="23" t="s">
        <v>857</v>
      </c>
      <c r="N40" s="22">
        <f t="shared" ref="N40:N42" si="23">IF(M40="S",5*1,IF(M40="","",IF(M40="E",3*1,IF(M40="G",1*1,0*1))))</f>
        <v>3</v>
      </c>
      <c r="O40" s="19">
        <v>2</v>
      </c>
      <c r="P40" s="23" t="s">
        <v>857</v>
      </c>
      <c r="Q40" s="22">
        <f t="shared" ref="Q40:Q42" si="24">IF(P40="S",5*1,IF(P40="","",IF(P40="E",3*1,IF(P40="G",1*1,0*1))))</f>
        <v>3</v>
      </c>
      <c r="R40" s="19">
        <v>1</v>
      </c>
      <c r="S40" s="23" t="s">
        <v>856</v>
      </c>
      <c r="T40" s="22">
        <f t="shared" ref="T40:T42" si="25">IF(S40="S",5*1,IF(S40="","",IF(S40="E",3*1,IF(S40="G",1*1,0*1))))</f>
        <v>5</v>
      </c>
      <c r="U40" s="25"/>
      <c r="V40" s="19" t="str">
        <f t="shared" si="3"/>
        <v/>
      </c>
      <c r="W40" s="19">
        <f t="shared" si="4"/>
        <v>11</v>
      </c>
      <c r="Y40" s="19">
        <f>SUM(L40,O40,R40)</f>
        <v>7</v>
      </c>
    </row>
    <row r="41" spans="1:32" x14ac:dyDescent="0.25">
      <c r="A41" s="19" t="s">
        <v>753</v>
      </c>
      <c r="C41" s="22"/>
      <c r="D41" s="28"/>
      <c r="H41" s="28"/>
      <c r="J41" s="19" t="s">
        <v>872</v>
      </c>
      <c r="K41" s="22"/>
      <c r="L41" s="19">
        <v>4</v>
      </c>
      <c r="M41" s="23" t="s">
        <v>856</v>
      </c>
      <c r="N41" s="22">
        <f t="shared" si="23"/>
        <v>5</v>
      </c>
      <c r="O41" s="19">
        <v>3</v>
      </c>
      <c r="P41" s="23" t="s">
        <v>856</v>
      </c>
      <c r="Q41" s="22">
        <f t="shared" si="24"/>
        <v>5</v>
      </c>
      <c r="R41" s="19">
        <v>4</v>
      </c>
      <c r="S41" s="23" t="s">
        <v>857</v>
      </c>
      <c r="T41" s="22">
        <f t="shared" si="25"/>
        <v>3</v>
      </c>
      <c r="U41" s="25"/>
      <c r="V41" s="19" t="str">
        <f t="shared" si="3"/>
        <v/>
      </c>
      <c r="W41" s="19">
        <f t="shared" si="4"/>
        <v>13</v>
      </c>
      <c r="Y41" s="19">
        <f>SUM(L41,O41,R41)</f>
        <v>11</v>
      </c>
    </row>
    <row r="42" spans="1:32" x14ac:dyDescent="0.25">
      <c r="A42" s="19" t="s">
        <v>754</v>
      </c>
      <c r="C42" s="22"/>
      <c r="D42" s="28"/>
      <c r="H42" s="28"/>
      <c r="J42" s="19" t="s">
        <v>882</v>
      </c>
      <c r="K42" s="22"/>
      <c r="L42" s="19">
        <v>4</v>
      </c>
      <c r="M42" s="23" t="s">
        <v>857</v>
      </c>
      <c r="N42" s="22">
        <f t="shared" si="23"/>
        <v>3</v>
      </c>
      <c r="O42" s="19">
        <v>1</v>
      </c>
      <c r="P42" s="23" t="s">
        <v>856</v>
      </c>
      <c r="Q42" s="22">
        <f t="shared" si="24"/>
        <v>5</v>
      </c>
      <c r="R42" s="19">
        <v>1</v>
      </c>
      <c r="S42" s="23" t="s">
        <v>856</v>
      </c>
      <c r="T42" s="22">
        <f t="shared" si="25"/>
        <v>5</v>
      </c>
      <c r="U42" s="25"/>
      <c r="V42" s="19" t="str">
        <f t="shared" si="3"/>
        <v/>
      </c>
      <c r="W42" s="19">
        <f t="shared" si="4"/>
        <v>13</v>
      </c>
      <c r="Y42" s="19">
        <f>SUM(L42,O42,R42)</f>
        <v>6</v>
      </c>
    </row>
    <row r="43" spans="1:32" x14ac:dyDescent="0.25">
      <c r="C43" s="22"/>
      <c r="D43" s="28"/>
      <c r="H43" s="28"/>
      <c r="K43" s="22"/>
      <c r="N43" s="22"/>
      <c r="Q43" s="22"/>
      <c r="T43" s="22"/>
      <c r="U43" s="25"/>
      <c r="V43" s="19" t="str">
        <f t="shared" si="3"/>
        <v/>
      </c>
      <c r="W43" s="19">
        <f t="shared" si="4"/>
        <v>0</v>
      </c>
    </row>
    <row r="44" spans="1:32" x14ac:dyDescent="0.25">
      <c r="A44" s="19" t="s">
        <v>755</v>
      </c>
      <c r="C44" s="22"/>
      <c r="D44" s="28"/>
      <c r="H44" s="28"/>
      <c r="J44" s="19" t="s">
        <v>871</v>
      </c>
      <c r="K44" s="22"/>
      <c r="N44" s="22" t="str">
        <f>IF(M44="S",5*1,IF(M44="","",IF(M44="E",3*1,IF(M44="G",1*1,0*1))))</f>
        <v/>
      </c>
      <c r="Q44" s="22" t="str">
        <f>IF(P44="S",5*1,IF(P44="","",IF(P44="E",3*1,IF(P44="G",1*1,0*1))))</f>
        <v/>
      </c>
      <c r="R44" s="24"/>
      <c r="T44" s="22" t="str">
        <f>IF(S44="S",5*1,IF(S44="","",IF(S44="E",3*1,IF(S44="G",1*1,0*1))))</f>
        <v/>
      </c>
      <c r="U44" s="25"/>
      <c r="V44" s="19" t="str">
        <f t="shared" si="3"/>
        <v/>
      </c>
      <c r="W44" s="19">
        <f t="shared" si="4"/>
        <v>0</v>
      </c>
      <c r="Y44" s="19">
        <f>SUM(L44,O44,R44)</f>
        <v>0</v>
      </c>
      <c r="AC44" s="19">
        <f>SUM(W44,W46,W45,W47,-AF44)</f>
        <v>5</v>
      </c>
      <c r="AF44" s="19">
        <f>MIN(W44:W47)</f>
        <v>0</v>
      </c>
    </row>
    <row r="45" spans="1:32" x14ac:dyDescent="0.25">
      <c r="A45" s="19" t="s">
        <v>756</v>
      </c>
      <c r="C45" s="22"/>
      <c r="D45" s="28"/>
      <c r="H45" s="28"/>
      <c r="J45" s="19" t="s">
        <v>863</v>
      </c>
      <c r="K45" s="22"/>
      <c r="L45" s="19">
        <v>4</v>
      </c>
      <c r="M45" s="23" t="s">
        <v>858</v>
      </c>
      <c r="N45" s="22">
        <f t="shared" ref="N45:N47" si="26">IF(M45="S",5*1,IF(M45="","",IF(M45="E",3*1,IF(M45="G",1*1,0*1))))</f>
        <v>1</v>
      </c>
      <c r="O45" s="19">
        <v>4</v>
      </c>
      <c r="P45" s="23" t="s">
        <v>858</v>
      </c>
      <c r="Q45" s="22">
        <f t="shared" ref="Q45:Q47" si="27">IF(P45="S",5*1,IF(P45="","",IF(P45="E",3*1,IF(P45="G",1*1,0*1))))</f>
        <v>1</v>
      </c>
      <c r="R45" s="19">
        <v>4</v>
      </c>
      <c r="S45" s="23" t="s">
        <v>857</v>
      </c>
      <c r="T45" s="22">
        <f t="shared" ref="T45:T47" si="28">IF(S45="S",5*1,IF(S45="","",IF(S45="E",3*1,IF(S45="G",1*1,0*1))))</f>
        <v>3</v>
      </c>
      <c r="U45" s="25"/>
      <c r="V45" s="19" t="str">
        <f t="shared" si="3"/>
        <v/>
      </c>
      <c r="W45" s="19">
        <f t="shared" si="4"/>
        <v>5</v>
      </c>
      <c r="Y45" s="19">
        <f>SUM(L45,O45,R45)</f>
        <v>12</v>
      </c>
    </row>
    <row r="46" spans="1:32" x14ac:dyDescent="0.25">
      <c r="A46" s="19" t="s">
        <v>757</v>
      </c>
      <c r="C46" s="22"/>
      <c r="D46" s="28"/>
      <c r="H46" s="28"/>
      <c r="J46" s="19" t="s">
        <v>871</v>
      </c>
      <c r="K46" s="22"/>
      <c r="N46" s="22" t="str">
        <f t="shared" si="26"/>
        <v/>
      </c>
      <c r="Q46" s="22" t="str">
        <f t="shared" si="27"/>
        <v/>
      </c>
      <c r="T46" s="22" t="str">
        <f t="shared" si="28"/>
        <v/>
      </c>
      <c r="U46" s="25"/>
      <c r="V46" s="19" t="str">
        <f t="shared" si="3"/>
        <v/>
      </c>
      <c r="W46" s="19">
        <f t="shared" si="4"/>
        <v>0</v>
      </c>
      <c r="Y46" s="19">
        <f>SUM(L46,O46,R46)</f>
        <v>0</v>
      </c>
    </row>
    <row r="47" spans="1:32" x14ac:dyDescent="0.25">
      <c r="A47" s="19" t="s">
        <v>758</v>
      </c>
      <c r="C47" s="22"/>
      <c r="D47" s="28"/>
      <c r="H47" s="28"/>
      <c r="K47" s="22"/>
      <c r="N47" s="22" t="str">
        <f t="shared" si="26"/>
        <v/>
      </c>
      <c r="Q47" s="22" t="str">
        <f t="shared" si="27"/>
        <v/>
      </c>
      <c r="T47" s="22" t="str">
        <f t="shared" si="28"/>
        <v/>
      </c>
      <c r="U47" s="25"/>
      <c r="V47" s="19" t="str">
        <f t="shared" si="3"/>
        <v/>
      </c>
      <c r="W47" s="19">
        <f t="shared" si="4"/>
        <v>0</v>
      </c>
      <c r="Y47" s="19">
        <f>SUM(L47,O47,R47)</f>
        <v>0</v>
      </c>
    </row>
    <row r="48" spans="1:32" x14ac:dyDescent="0.25">
      <c r="C48" s="22"/>
      <c r="D48" s="28"/>
      <c r="H48" s="28"/>
      <c r="K48" s="22"/>
      <c r="N48" s="22"/>
      <c r="Q48" s="22"/>
      <c r="T48" s="22"/>
      <c r="U48" s="25"/>
      <c r="V48" s="19" t="str">
        <f t="shared" si="3"/>
        <v/>
      </c>
      <c r="W48" s="19">
        <f t="shared" si="4"/>
        <v>0</v>
      </c>
    </row>
    <row r="49" spans="1:32" x14ac:dyDescent="0.25">
      <c r="A49" s="19" t="s">
        <v>759</v>
      </c>
      <c r="C49" s="22"/>
      <c r="D49" s="28"/>
      <c r="H49" s="28"/>
      <c r="J49" s="19" t="s">
        <v>885</v>
      </c>
      <c r="K49" s="22"/>
      <c r="L49" s="19">
        <v>4</v>
      </c>
      <c r="M49" s="23" t="s">
        <v>858</v>
      </c>
      <c r="N49" s="22">
        <f>IF(M49="S",5*1,IF(M49="","",IF(M49="E",3*1,IF(M49="G",1*1,0*1))))</f>
        <v>1</v>
      </c>
      <c r="O49" s="19">
        <v>3</v>
      </c>
      <c r="P49" s="23" t="s">
        <v>856</v>
      </c>
      <c r="Q49" s="22">
        <f>IF(P49="S",5*1,IF(P49="","",IF(P49="E",3*1,IF(P49="G",1*1,0*1))))</f>
        <v>5</v>
      </c>
      <c r="R49" s="24">
        <v>4</v>
      </c>
      <c r="S49" s="23" t="s">
        <v>857</v>
      </c>
      <c r="T49" s="22">
        <f>IF(S49="S",5*1,IF(S49="","",IF(S49="E",3*1,IF(S49="G",1*1,0*1))))</f>
        <v>3</v>
      </c>
      <c r="U49" s="25"/>
      <c r="V49" s="19" t="str">
        <f t="shared" si="3"/>
        <v/>
      </c>
      <c r="W49" s="19">
        <f t="shared" si="4"/>
        <v>9</v>
      </c>
      <c r="Y49" s="19">
        <f>SUM(L49,O49,R49)</f>
        <v>11</v>
      </c>
      <c r="AC49" s="19">
        <f>SUM(W49,W51,W50,W52,-AF49)</f>
        <v>24</v>
      </c>
      <c r="AF49" s="19">
        <f>MIN(W49:W52)</f>
        <v>0</v>
      </c>
    </row>
    <row r="50" spans="1:32" x14ac:dyDescent="0.25">
      <c r="A50" s="19" t="s">
        <v>760</v>
      </c>
      <c r="C50" s="22"/>
      <c r="D50" s="28"/>
      <c r="H50" s="28"/>
      <c r="J50" s="19" t="s">
        <v>861</v>
      </c>
      <c r="K50" s="22"/>
      <c r="L50" s="19">
        <v>4</v>
      </c>
      <c r="M50" s="23" t="s">
        <v>856</v>
      </c>
      <c r="N50" s="22">
        <f t="shared" ref="N50:N52" si="29">IF(M50="S",5*1,IF(M50="","",IF(M50="E",3*1,IF(M50="G",1*1,0*1))))</f>
        <v>5</v>
      </c>
      <c r="O50" s="19">
        <v>4</v>
      </c>
      <c r="P50" s="23" t="s">
        <v>856</v>
      </c>
      <c r="Q50" s="22">
        <f t="shared" ref="Q50:Q52" si="30">IF(P50="S",5*1,IF(P50="","",IF(P50="E",3*1,IF(P50="G",1*1,0*1))))</f>
        <v>5</v>
      </c>
      <c r="R50" s="19">
        <v>4</v>
      </c>
      <c r="S50" s="23" t="s">
        <v>856</v>
      </c>
      <c r="T50" s="22">
        <f t="shared" ref="T50:T52" si="31">IF(S50="S",5*1,IF(S50="","",IF(S50="E",3*1,IF(S50="G",1*1,0*1))))</f>
        <v>5</v>
      </c>
      <c r="U50" s="25"/>
      <c r="V50" s="19" t="str">
        <f t="shared" si="3"/>
        <v/>
      </c>
      <c r="W50" s="19">
        <f t="shared" si="4"/>
        <v>15</v>
      </c>
      <c r="Y50" s="19">
        <f>SUM(L50,O50,R50)</f>
        <v>12</v>
      </c>
    </row>
    <row r="51" spans="1:32" x14ac:dyDescent="0.25">
      <c r="A51" s="19" t="s">
        <v>761</v>
      </c>
      <c r="C51" s="22"/>
      <c r="D51" s="28"/>
      <c r="H51" s="28"/>
      <c r="K51" s="22"/>
      <c r="N51" s="22" t="str">
        <f t="shared" si="29"/>
        <v/>
      </c>
      <c r="Q51" s="22" t="str">
        <f t="shared" si="30"/>
        <v/>
      </c>
      <c r="T51" s="22" t="str">
        <f t="shared" si="31"/>
        <v/>
      </c>
      <c r="U51" s="25"/>
      <c r="V51" s="19" t="str">
        <f t="shared" si="3"/>
        <v/>
      </c>
      <c r="W51" s="19">
        <f t="shared" si="4"/>
        <v>0</v>
      </c>
      <c r="Y51" s="19">
        <f>SUM(L51,O51,R51)</f>
        <v>0</v>
      </c>
    </row>
    <row r="52" spans="1:32" x14ac:dyDescent="0.25">
      <c r="A52" s="19" t="s">
        <v>762</v>
      </c>
      <c r="C52" s="22"/>
      <c r="D52" s="28"/>
      <c r="H52" s="28"/>
      <c r="K52" s="22"/>
      <c r="N52" s="22" t="str">
        <f t="shared" si="29"/>
        <v/>
      </c>
      <c r="Q52" s="22" t="str">
        <f t="shared" si="30"/>
        <v/>
      </c>
      <c r="T52" s="22" t="str">
        <f t="shared" si="31"/>
        <v/>
      </c>
      <c r="U52" s="25"/>
      <c r="V52" s="19" t="str">
        <f t="shared" si="3"/>
        <v/>
      </c>
      <c r="W52" s="19">
        <f t="shared" si="4"/>
        <v>0</v>
      </c>
      <c r="Y52" s="19">
        <f>SUM(L52,O52,R52)</f>
        <v>0</v>
      </c>
    </row>
    <row r="53" spans="1:32" x14ac:dyDescent="0.25">
      <c r="C53" s="22"/>
      <c r="D53" s="28"/>
      <c r="H53" s="28"/>
      <c r="K53" s="22"/>
      <c r="N53" s="22"/>
      <c r="Q53" s="22"/>
      <c r="T53" s="22"/>
      <c r="U53" s="25"/>
      <c r="V53" s="19" t="str">
        <f t="shared" si="3"/>
        <v/>
      </c>
      <c r="W53" s="19">
        <f t="shared" si="4"/>
        <v>0</v>
      </c>
    </row>
    <row r="54" spans="1:32" x14ac:dyDescent="0.25">
      <c r="A54" s="19" t="s">
        <v>763</v>
      </c>
      <c r="C54" s="22"/>
      <c r="D54" s="28"/>
      <c r="H54" s="28"/>
      <c r="J54" s="19" t="s">
        <v>862</v>
      </c>
      <c r="K54" s="22"/>
      <c r="L54" s="19">
        <v>4</v>
      </c>
      <c r="M54" s="23" t="s">
        <v>857</v>
      </c>
      <c r="N54" s="22">
        <f>IF(M54="S",5*1,IF(M54="","",IF(M54="E",3*1,IF(M54="G",1*1,0*1))))</f>
        <v>3</v>
      </c>
      <c r="O54" s="19">
        <v>4</v>
      </c>
      <c r="P54" s="23" t="s">
        <v>856</v>
      </c>
      <c r="Q54" s="22">
        <f>IF(P54="S",5*1,IF(P54="","",IF(P54="E",3*1,IF(P54="G",1*1,0*1))))</f>
        <v>5</v>
      </c>
      <c r="R54" s="24">
        <v>4</v>
      </c>
      <c r="S54" s="23" t="s">
        <v>856</v>
      </c>
      <c r="T54" s="22">
        <f>IF(S54="S",5*1,IF(S54="","",IF(S54="E",3*1,IF(S54="G",1*1,0*1))))</f>
        <v>5</v>
      </c>
      <c r="U54" s="25"/>
      <c r="V54" s="19" t="str">
        <f t="shared" si="3"/>
        <v/>
      </c>
      <c r="W54" s="19">
        <f t="shared" si="4"/>
        <v>13</v>
      </c>
      <c r="Y54" s="19">
        <f>SUM(L54,O54,R54)</f>
        <v>12</v>
      </c>
      <c r="AC54" s="19">
        <f>SUM(W54,W56,W55,W57,-AF54)</f>
        <v>24</v>
      </c>
      <c r="AF54" s="19">
        <f>MIN(W54:W57)</f>
        <v>0</v>
      </c>
    </row>
    <row r="55" spans="1:32" x14ac:dyDescent="0.25">
      <c r="A55" s="19" t="s">
        <v>764</v>
      </c>
      <c r="C55" s="22"/>
      <c r="D55" s="28"/>
      <c r="H55" s="28"/>
      <c r="J55" s="19" t="s">
        <v>866</v>
      </c>
      <c r="K55" s="22"/>
      <c r="L55" s="19">
        <v>4</v>
      </c>
      <c r="M55" s="23" t="s">
        <v>857</v>
      </c>
      <c r="N55" s="22">
        <f t="shared" ref="N55:N57" si="32">IF(M55="S",5*1,IF(M55="","",IF(M55="E",3*1,IF(M55="G",1*1,0*1))))</f>
        <v>3</v>
      </c>
      <c r="O55" s="19">
        <v>2</v>
      </c>
      <c r="P55" s="23" t="s">
        <v>856</v>
      </c>
      <c r="Q55" s="22">
        <f t="shared" ref="Q55:Q57" si="33">IF(P55="S",5*1,IF(P55="","",IF(P55="E",3*1,IF(P55="G",1*1,0*1))))</f>
        <v>5</v>
      </c>
      <c r="R55" s="19">
        <v>4</v>
      </c>
      <c r="S55" s="23" t="s">
        <v>857</v>
      </c>
      <c r="T55" s="22">
        <f t="shared" ref="T55:T57" si="34">IF(S55="S",5*1,IF(S55="","",IF(S55="E",3*1,IF(S55="G",1*1,0*1))))</f>
        <v>3</v>
      </c>
      <c r="U55" s="25"/>
      <c r="V55" s="19" t="str">
        <f t="shared" si="3"/>
        <v/>
      </c>
      <c r="W55" s="19">
        <f t="shared" si="4"/>
        <v>11</v>
      </c>
      <c r="Y55" s="19">
        <f>SUM(L55,O55,R55)</f>
        <v>10</v>
      </c>
    </row>
    <row r="56" spans="1:32" x14ac:dyDescent="0.25">
      <c r="A56" s="19" t="s">
        <v>765</v>
      </c>
      <c r="C56" s="22"/>
      <c r="D56" s="28"/>
      <c r="H56" s="28"/>
      <c r="K56" s="22"/>
      <c r="N56" s="22" t="str">
        <f t="shared" si="32"/>
        <v/>
      </c>
      <c r="Q56" s="22" t="str">
        <f t="shared" si="33"/>
        <v/>
      </c>
      <c r="T56" s="22" t="str">
        <f t="shared" si="34"/>
        <v/>
      </c>
      <c r="U56" s="25"/>
      <c r="V56" s="19" t="str">
        <f t="shared" si="3"/>
        <v/>
      </c>
      <c r="W56" s="19">
        <f t="shared" si="4"/>
        <v>0</v>
      </c>
      <c r="Y56" s="19">
        <f>SUM(L56,O56,R56)</f>
        <v>0</v>
      </c>
    </row>
    <row r="57" spans="1:32" x14ac:dyDescent="0.25">
      <c r="A57" s="19" t="s">
        <v>766</v>
      </c>
      <c r="C57" s="22"/>
      <c r="D57" s="28"/>
      <c r="H57" s="28"/>
      <c r="K57" s="22"/>
      <c r="N57" s="22" t="str">
        <f t="shared" si="32"/>
        <v/>
      </c>
      <c r="Q57" s="22" t="str">
        <f t="shared" si="33"/>
        <v/>
      </c>
      <c r="T57" s="22" t="str">
        <f t="shared" si="34"/>
        <v/>
      </c>
      <c r="U57" s="25"/>
      <c r="V57" s="19" t="str">
        <f t="shared" si="3"/>
        <v/>
      </c>
      <c r="W57" s="19">
        <f t="shared" si="4"/>
        <v>0</v>
      </c>
      <c r="Y57" s="19">
        <f>SUM(L57,O57,R57)</f>
        <v>0</v>
      </c>
    </row>
    <row r="58" spans="1:32" x14ac:dyDescent="0.25">
      <c r="C58" s="22"/>
      <c r="D58" s="28"/>
      <c r="H58" s="28"/>
      <c r="K58" s="22"/>
      <c r="N58" s="22"/>
      <c r="Q58" s="22"/>
      <c r="T58" s="22"/>
      <c r="U58" s="25"/>
      <c r="V58" s="19" t="str">
        <f t="shared" si="3"/>
        <v/>
      </c>
      <c r="W58" s="19">
        <f t="shared" si="4"/>
        <v>0</v>
      </c>
    </row>
    <row r="59" spans="1:32" x14ac:dyDescent="0.25">
      <c r="A59" s="19" t="s">
        <v>767</v>
      </c>
      <c r="C59" s="22"/>
      <c r="D59" s="28"/>
      <c r="H59" s="28"/>
      <c r="J59" s="19" t="s">
        <v>868</v>
      </c>
      <c r="K59" s="22"/>
      <c r="L59" s="19">
        <v>4</v>
      </c>
      <c r="M59" s="23" t="s">
        <v>856</v>
      </c>
      <c r="N59" s="22">
        <f>IF(M59="S",5*1,IF(M59="","",IF(M59="E",3*1,IF(M59="G",1*1,0*1))))</f>
        <v>5</v>
      </c>
      <c r="O59" s="19">
        <v>2</v>
      </c>
      <c r="P59" s="23" t="s">
        <v>856</v>
      </c>
      <c r="Q59" s="22">
        <f>IF(P59="S",5*1,IF(P59="","",IF(P59="E",3*1,IF(P59="G",1*1,0*1))))</f>
        <v>5</v>
      </c>
      <c r="R59" s="24">
        <v>2</v>
      </c>
      <c r="S59" s="23" t="s">
        <v>856</v>
      </c>
      <c r="T59" s="22">
        <f>IF(S59="S",5*1,IF(S59="","",IF(S59="E",3*1,IF(S59="G",1*1,0*1))))</f>
        <v>5</v>
      </c>
      <c r="U59" s="25"/>
      <c r="V59" s="19" t="str">
        <f t="shared" si="3"/>
        <v/>
      </c>
      <c r="W59" s="19">
        <f t="shared" si="4"/>
        <v>15</v>
      </c>
      <c r="Y59" s="19">
        <f>SUM(L59,O59,R59)</f>
        <v>8</v>
      </c>
      <c r="AC59" s="19">
        <f>SUM(W59,W61,W60,W62,-AF59)</f>
        <v>41</v>
      </c>
      <c r="AF59" s="19">
        <f>MIN(W59:W62)</f>
        <v>9</v>
      </c>
    </row>
    <row r="60" spans="1:32" x14ac:dyDescent="0.25">
      <c r="A60" s="19" t="s">
        <v>768</v>
      </c>
      <c r="C60" s="22"/>
      <c r="D60" s="28"/>
      <c r="H60" s="28"/>
      <c r="J60" s="19" t="s">
        <v>875</v>
      </c>
      <c r="K60" s="22"/>
      <c r="L60" s="19">
        <v>2</v>
      </c>
      <c r="M60" s="23" t="s">
        <v>856</v>
      </c>
      <c r="N60" s="22">
        <f t="shared" ref="N60:N62" si="35">IF(M60="S",5*1,IF(M60="","",IF(M60="E",3*1,IF(M60="G",1*1,0*1))))</f>
        <v>5</v>
      </c>
      <c r="O60" s="19">
        <v>1</v>
      </c>
      <c r="P60" s="23" t="s">
        <v>856</v>
      </c>
      <c r="Q60" s="22">
        <f t="shared" ref="Q60:Q62" si="36">IF(P60="S",5*1,IF(P60="","",IF(P60="E",3*1,IF(P60="G",1*1,0*1))))</f>
        <v>5</v>
      </c>
      <c r="R60" s="19">
        <v>4</v>
      </c>
      <c r="S60" s="23" t="s">
        <v>856</v>
      </c>
      <c r="T60" s="22">
        <f t="shared" ref="T60:T62" si="37">IF(S60="S",5*1,IF(S60="","",IF(S60="E",3*1,IF(S60="G",1*1,0*1))))</f>
        <v>5</v>
      </c>
      <c r="U60" s="25"/>
      <c r="V60" s="19" t="str">
        <f t="shared" si="3"/>
        <v/>
      </c>
      <c r="W60" s="19">
        <f t="shared" si="4"/>
        <v>15</v>
      </c>
      <c r="Y60" s="19">
        <f>SUM(L60,O60,R60)</f>
        <v>7</v>
      </c>
    </row>
    <row r="61" spans="1:32" x14ac:dyDescent="0.25">
      <c r="A61" s="19" t="s">
        <v>769</v>
      </c>
      <c r="C61" s="22"/>
      <c r="D61" s="28"/>
      <c r="H61" s="28"/>
      <c r="J61" s="19" t="s">
        <v>892</v>
      </c>
      <c r="K61" s="22"/>
      <c r="L61" s="19">
        <v>2</v>
      </c>
      <c r="M61" s="23" t="s">
        <v>857</v>
      </c>
      <c r="N61" s="22">
        <f t="shared" si="35"/>
        <v>3</v>
      </c>
      <c r="O61" s="19">
        <v>4</v>
      </c>
      <c r="P61" s="23" t="s">
        <v>857</v>
      </c>
      <c r="Q61" s="22">
        <f t="shared" si="36"/>
        <v>3</v>
      </c>
      <c r="R61" s="19">
        <v>2</v>
      </c>
      <c r="S61" s="23" t="s">
        <v>856</v>
      </c>
      <c r="T61" s="22">
        <f t="shared" si="37"/>
        <v>5</v>
      </c>
      <c r="U61" s="25"/>
      <c r="V61" s="19" t="str">
        <f t="shared" si="3"/>
        <v/>
      </c>
      <c r="W61" s="19">
        <f t="shared" si="4"/>
        <v>11</v>
      </c>
      <c r="Y61" s="19">
        <f>SUM(L61,O61,R61)</f>
        <v>8</v>
      </c>
    </row>
    <row r="62" spans="1:32" x14ac:dyDescent="0.25">
      <c r="A62" s="19" t="s">
        <v>770</v>
      </c>
      <c r="C62" s="22"/>
      <c r="D62" s="28"/>
      <c r="H62" s="28"/>
      <c r="J62" s="19" t="s">
        <v>888</v>
      </c>
      <c r="K62" s="22"/>
      <c r="L62" s="19">
        <v>3</v>
      </c>
      <c r="M62" s="23" t="s">
        <v>856</v>
      </c>
      <c r="N62" s="22">
        <f t="shared" si="35"/>
        <v>5</v>
      </c>
      <c r="O62" s="19">
        <v>4</v>
      </c>
      <c r="P62" s="23" t="s">
        <v>858</v>
      </c>
      <c r="Q62" s="22">
        <f t="shared" si="36"/>
        <v>1</v>
      </c>
      <c r="R62" s="19">
        <v>4</v>
      </c>
      <c r="S62" s="23" t="s">
        <v>857</v>
      </c>
      <c r="T62" s="22">
        <f t="shared" si="37"/>
        <v>3</v>
      </c>
      <c r="U62" s="25"/>
      <c r="V62" s="19" t="str">
        <f t="shared" si="3"/>
        <v/>
      </c>
      <c r="W62" s="19">
        <f t="shared" si="4"/>
        <v>9</v>
      </c>
      <c r="Y62" s="19">
        <f>SUM(L62,O62,R62)</f>
        <v>11</v>
      </c>
    </row>
    <row r="63" spans="1:32" x14ac:dyDescent="0.25">
      <c r="C63" s="22"/>
      <c r="D63" s="28"/>
      <c r="H63" s="28"/>
      <c r="K63" s="22"/>
      <c r="N63" s="22"/>
      <c r="Q63" s="22"/>
      <c r="T63" s="22"/>
      <c r="U63" s="25"/>
      <c r="V63" s="19" t="str">
        <f t="shared" si="3"/>
        <v/>
      </c>
      <c r="W63" s="19">
        <f t="shared" si="4"/>
        <v>0</v>
      </c>
    </row>
    <row r="64" spans="1:32" x14ac:dyDescent="0.25">
      <c r="A64" s="19" t="s">
        <v>771</v>
      </c>
      <c r="C64" s="22"/>
      <c r="D64" s="28"/>
      <c r="H64" s="28"/>
      <c r="J64" s="19" t="s">
        <v>890</v>
      </c>
      <c r="K64" s="22"/>
      <c r="L64" s="19">
        <v>4</v>
      </c>
      <c r="M64" s="23" t="s">
        <v>858</v>
      </c>
      <c r="N64" s="22">
        <f>IF(M64="S",5*1,IF(M64="","",IF(M64="E",3*1,IF(M64="G",1*1,0*1))))</f>
        <v>1</v>
      </c>
      <c r="O64" s="19">
        <v>4</v>
      </c>
      <c r="P64" s="23" t="s">
        <v>857</v>
      </c>
      <c r="Q64" s="22">
        <f>IF(P64="S",5*1,IF(P64="","",IF(P64="E",3*1,IF(P64="G",1*1,0*1))))</f>
        <v>3</v>
      </c>
      <c r="R64" s="24">
        <v>2</v>
      </c>
      <c r="S64" s="23" t="s">
        <v>856</v>
      </c>
      <c r="T64" s="22">
        <f>IF(S64="S",5*1,IF(S64="","",IF(S64="E",3*1,IF(S64="G",1*1,0*1))))</f>
        <v>5</v>
      </c>
      <c r="U64" s="25"/>
      <c r="V64" s="19" t="str">
        <f t="shared" si="3"/>
        <v/>
      </c>
      <c r="W64" s="19">
        <f t="shared" si="4"/>
        <v>9</v>
      </c>
      <c r="Y64" s="19">
        <f>SUM(L64,O64,R64)</f>
        <v>10</v>
      </c>
      <c r="AC64" s="19">
        <f>SUM(W64,W66,W65,W67,-AF64)</f>
        <v>35</v>
      </c>
      <c r="AF64" s="19">
        <f>MIN(W64:W67)</f>
        <v>0</v>
      </c>
    </row>
    <row r="65" spans="1:32" x14ac:dyDescent="0.25">
      <c r="A65" s="19" t="s">
        <v>772</v>
      </c>
      <c r="C65" s="22"/>
      <c r="D65" s="28"/>
      <c r="H65" s="28"/>
      <c r="J65" s="19" t="s">
        <v>865</v>
      </c>
      <c r="K65" s="22"/>
      <c r="L65" s="19">
        <v>3</v>
      </c>
      <c r="M65" s="23" t="s">
        <v>857</v>
      </c>
      <c r="N65" s="22">
        <f t="shared" ref="N65:N67" si="38">IF(M65="S",5*1,IF(M65="","",IF(M65="E",3*1,IF(M65="G",1*1,0*1))))</f>
        <v>3</v>
      </c>
      <c r="O65" s="19">
        <v>1</v>
      </c>
      <c r="P65" s="23" t="s">
        <v>200</v>
      </c>
      <c r="Q65" s="22">
        <f t="shared" ref="Q65:Q67" si="39">IF(P65="S",5*1,IF(P65="","",IF(P65="E",3*1,IF(P65="G",1*1,0*1))))</f>
        <v>5</v>
      </c>
      <c r="R65" s="19">
        <v>3</v>
      </c>
      <c r="S65" s="23" t="s">
        <v>856</v>
      </c>
      <c r="T65" s="22">
        <f t="shared" ref="T65:T67" si="40">IF(S65="S",5*1,IF(S65="","",IF(S65="E",3*1,IF(S65="G",1*1,0*1))))</f>
        <v>5</v>
      </c>
      <c r="U65" s="25"/>
      <c r="V65" s="19" t="str">
        <f t="shared" si="3"/>
        <v/>
      </c>
      <c r="W65" s="19">
        <f t="shared" si="4"/>
        <v>13</v>
      </c>
      <c r="Y65" s="19">
        <f>SUM(L65,O65,R65)</f>
        <v>7</v>
      </c>
    </row>
    <row r="66" spans="1:32" x14ac:dyDescent="0.25">
      <c r="A66" s="19" t="s">
        <v>773</v>
      </c>
      <c r="C66" s="22"/>
      <c r="D66" s="28"/>
      <c r="H66" s="28"/>
      <c r="J66" s="19" t="s">
        <v>859</v>
      </c>
      <c r="K66" s="22"/>
      <c r="L66" s="19">
        <v>1</v>
      </c>
      <c r="M66" s="23" t="s">
        <v>856</v>
      </c>
      <c r="N66" s="22">
        <f t="shared" si="38"/>
        <v>5</v>
      </c>
      <c r="O66" s="19">
        <v>4</v>
      </c>
      <c r="P66" s="23" t="s">
        <v>857</v>
      </c>
      <c r="Q66" s="22">
        <f t="shared" si="39"/>
        <v>3</v>
      </c>
      <c r="R66" s="19">
        <v>3</v>
      </c>
      <c r="S66" s="23" t="s">
        <v>856</v>
      </c>
      <c r="T66" s="22">
        <f t="shared" si="40"/>
        <v>5</v>
      </c>
      <c r="U66" s="25"/>
      <c r="V66" s="19" t="str">
        <f t="shared" si="3"/>
        <v/>
      </c>
      <c r="W66" s="19">
        <f t="shared" si="4"/>
        <v>13</v>
      </c>
      <c r="Y66" s="19">
        <f>SUM(L66,O66,R66)</f>
        <v>8</v>
      </c>
    </row>
    <row r="67" spans="1:32" x14ac:dyDescent="0.25">
      <c r="A67" s="19" t="s">
        <v>774</v>
      </c>
      <c r="C67" s="22"/>
      <c r="D67" s="28"/>
      <c r="H67" s="28"/>
      <c r="K67" s="22"/>
      <c r="N67" s="22" t="str">
        <f t="shared" si="38"/>
        <v/>
      </c>
      <c r="Q67" s="22" t="str">
        <f t="shared" si="39"/>
        <v/>
      </c>
      <c r="T67" s="22" t="str">
        <f t="shared" si="40"/>
        <v/>
      </c>
      <c r="U67" s="25"/>
      <c r="V67" s="19" t="str">
        <f t="shared" si="3"/>
        <v/>
      </c>
      <c r="W67" s="19">
        <f t="shared" si="4"/>
        <v>0</v>
      </c>
      <c r="Y67" s="19">
        <f>SUM(L67,O67,R67)</f>
        <v>0</v>
      </c>
    </row>
    <row r="68" spans="1:32" x14ac:dyDescent="0.25">
      <c r="C68" s="22"/>
      <c r="D68" s="28"/>
      <c r="H68" s="28"/>
      <c r="K68" s="22"/>
      <c r="N68" s="22"/>
      <c r="Q68" s="22"/>
      <c r="T68" s="22"/>
      <c r="U68" s="25"/>
      <c r="V68" s="19" t="str">
        <f t="shared" si="3"/>
        <v/>
      </c>
      <c r="W68" s="19">
        <f t="shared" si="4"/>
        <v>0</v>
      </c>
    </row>
    <row r="69" spans="1:32" x14ac:dyDescent="0.25">
      <c r="A69" s="19" t="s">
        <v>775</v>
      </c>
      <c r="C69" s="22"/>
      <c r="D69" s="28"/>
      <c r="H69" s="28"/>
      <c r="J69" s="19" t="s">
        <v>861</v>
      </c>
      <c r="K69" s="22"/>
      <c r="L69" s="19">
        <v>1</v>
      </c>
      <c r="M69" s="23" t="s">
        <v>856</v>
      </c>
      <c r="N69" s="22">
        <f>IF(M69="S",5*1,IF(M69="","",IF(M69="E",3*1,IF(M69="G",1*1,0*1))))</f>
        <v>5</v>
      </c>
      <c r="O69" s="19">
        <v>3</v>
      </c>
      <c r="P69" s="23" t="s">
        <v>856</v>
      </c>
      <c r="Q69" s="22">
        <f>IF(P69="S",5*1,IF(P69="","",IF(P69="E",3*1,IF(P69="G",1*1,0*1))))</f>
        <v>5</v>
      </c>
      <c r="R69" s="24">
        <v>4</v>
      </c>
      <c r="S69" s="23" t="s">
        <v>856</v>
      </c>
      <c r="T69" s="22">
        <f>IF(S69="S",5*1,IF(S69="","",IF(S69="E",3*1,IF(S69="G",1*1,0*1))))</f>
        <v>5</v>
      </c>
      <c r="U69" s="25"/>
      <c r="V69" s="19" t="str">
        <f t="shared" ref="V69:V132" si="41">IF(U69="1violation",-2*1,IF(U69="2violations",-2*2,IF(U69="3violations",-2*3,IF(U69="",""))))</f>
        <v/>
      </c>
      <c r="W69" s="19">
        <f t="shared" ref="W69:W132" si="42">SUM(N69,Q69,T69,V69)</f>
        <v>15</v>
      </c>
      <c r="Y69" s="19">
        <f>SUM(L69,O69,R69)</f>
        <v>8</v>
      </c>
      <c r="AC69" s="19">
        <f>SUM(W69,W71,W70,W72,-AF69)</f>
        <v>45</v>
      </c>
      <c r="AF69" s="19">
        <f>MIN(W69:W72)</f>
        <v>11</v>
      </c>
    </row>
    <row r="70" spans="1:32" x14ac:dyDescent="0.25">
      <c r="A70" s="19" t="s">
        <v>776</v>
      </c>
      <c r="C70" s="22"/>
      <c r="D70" s="28"/>
      <c r="H70" s="28"/>
      <c r="J70" s="19" t="s">
        <v>862</v>
      </c>
      <c r="K70" s="22"/>
      <c r="L70" s="19">
        <v>2</v>
      </c>
      <c r="M70" s="23" t="s">
        <v>856</v>
      </c>
      <c r="N70" s="22">
        <f t="shared" ref="N70:N72" si="43">IF(M70="S",5*1,IF(M70="","",IF(M70="E",3*1,IF(M70="G",1*1,0*1))))</f>
        <v>5</v>
      </c>
      <c r="O70" s="19">
        <v>1</v>
      </c>
      <c r="P70" s="23" t="s">
        <v>856</v>
      </c>
      <c r="Q70" s="22">
        <f t="shared" ref="Q70:Q72" si="44">IF(P70="S",5*1,IF(P70="","",IF(P70="E",3*1,IF(P70="G",1*1,0*1))))</f>
        <v>5</v>
      </c>
      <c r="R70" s="19">
        <v>1</v>
      </c>
      <c r="S70" s="23" t="s">
        <v>856</v>
      </c>
      <c r="T70" s="22">
        <f t="shared" ref="T70:T72" si="45">IF(S70="S",5*1,IF(S70="","",IF(S70="E",3*1,IF(S70="G",1*1,0*1))))</f>
        <v>5</v>
      </c>
      <c r="U70" s="25"/>
      <c r="V70" s="19" t="str">
        <f t="shared" si="41"/>
        <v/>
      </c>
      <c r="W70" s="19">
        <f t="shared" si="42"/>
        <v>15</v>
      </c>
      <c r="Y70" s="19">
        <f>SUM(L70,O70,R70)</f>
        <v>4</v>
      </c>
    </row>
    <row r="71" spans="1:32" x14ac:dyDescent="0.25">
      <c r="A71" s="19" t="s">
        <v>777</v>
      </c>
      <c r="C71" s="22"/>
      <c r="D71" s="28"/>
      <c r="H71" s="28"/>
      <c r="J71" s="19" t="s">
        <v>881</v>
      </c>
      <c r="K71" s="22"/>
      <c r="L71" s="19">
        <v>3</v>
      </c>
      <c r="M71" s="23" t="s">
        <v>857</v>
      </c>
      <c r="N71" s="22">
        <f t="shared" si="43"/>
        <v>3</v>
      </c>
      <c r="O71" s="19">
        <v>1</v>
      </c>
      <c r="P71" s="23" t="s">
        <v>856</v>
      </c>
      <c r="Q71" s="22">
        <f t="shared" si="44"/>
        <v>5</v>
      </c>
      <c r="R71" s="19">
        <v>3</v>
      </c>
      <c r="S71" s="23" t="s">
        <v>857</v>
      </c>
      <c r="T71" s="22">
        <f t="shared" si="45"/>
        <v>3</v>
      </c>
      <c r="U71" s="25"/>
      <c r="V71" s="19" t="str">
        <f t="shared" si="41"/>
        <v/>
      </c>
      <c r="W71" s="19">
        <f t="shared" si="42"/>
        <v>11</v>
      </c>
      <c r="Y71" s="19">
        <f>SUM(L71,O71,R71)</f>
        <v>7</v>
      </c>
    </row>
    <row r="72" spans="1:32" x14ac:dyDescent="0.25">
      <c r="A72" s="19" t="s">
        <v>778</v>
      </c>
      <c r="C72" s="22"/>
      <c r="D72" s="28"/>
      <c r="H72" s="28"/>
      <c r="J72" s="19" t="s">
        <v>895</v>
      </c>
      <c r="K72" s="22"/>
      <c r="L72" s="19">
        <v>4</v>
      </c>
      <c r="M72" s="23" t="s">
        <v>856</v>
      </c>
      <c r="N72" s="22">
        <f t="shared" si="43"/>
        <v>5</v>
      </c>
      <c r="O72" s="19">
        <v>4</v>
      </c>
      <c r="P72" s="23" t="s">
        <v>856</v>
      </c>
      <c r="Q72" s="22">
        <f t="shared" si="44"/>
        <v>5</v>
      </c>
      <c r="R72" s="19">
        <v>1</v>
      </c>
      <c r="S72" s="23" t="s">
        <v>856</v>
      </c>
      <c r="T72" s="22">
        <f t="shared" si="45"/>
        <v>5</v>
      </c>
      <c r="U72" s="25"/>
      <c r="V72" s="19" t="str">
        <f t="shared" si="41"/>
        <v/>
      </c>
      <c r="W72" s="19">
        <f t="shared" si="42"/>
        <v>15</v>
      </c>
      <c r="Y72" s="19">
        <f>SUM(L72,O72,R72)</f>
        <v>9</v>
      </c>
    </row>
    <row r="73" spans="1:32" x14ac:dyDescent="0.25">
      <c r="C73" s="22"/>
      <c r="D73" s="28"/>
      <c r="H73" s="28"/>
      <c r="K73" s="22"/>
      <c r="N73" s="22"/>
      <c r="Q73" s="22"/>
      <c r="T73" s="22"/>
      <c r="U73" s="25"/>
      <c r="V73" s="19" t="str">
        <f t="shared" si="41"/>
        <v/>
      </c>
      <c r="W73" s="19">
        <f t="shared" si="42"/>
        <v>0</v>
      </c>
    </row>
    <row r="74" spans="1:32" x14ac:dyDescent="0.25">
      <c r="A74" s="19" t="s">
        <v>779</v>
      </c>
      <c r="C74" s="22"/>
      <c r="D74" s="28"/>
      <c r="H74" s="28"/>
      <c r="K74" s="22"/>
      <c r="N74" s="22" t="str">
        <f>IF(M74="S",5*1,IF(M74="","",IF(M74="E",3*1,IF(M74="G",1*1,0*1))))</f>
        <v/>
      </c>
      <c r="Q74" s="22" t="str">
        <f>IF(P74="S",5*1,IF(P74="","",IF(P74="E",3*1,IF(P74="G",1*1,0*1))))</f>
        <v/>
      </c>
      <c r="R74" s="24"/>
      <c r="T74" s="22" t="str">
        <f>IF(S74="S",5*1,IF(S74="","",IF(S74="E",3*1,IF(S74="G",1*1,0*1))))</f>
        <v/>
      </c>
      <c r="U74" s="25"/>
      <c r="V74" s="19" t="str">
        <f t="shared" si="41"/>
        <v/>
      </c>
      <c r="W74" s="19">
        <f t="shared" si="42"/>
        <v>0</v>
      </c>
      <c r="Y74" s="19">
        <f>SUM(L74,O74,R74)</f>
        <v>0</v>
      </c>
      <c r="AC74" s="19">
        <f>SUM(W74,W76,W75,W77,-AF74)</f>
        <v>0</v>
      </c>
      <c r="AF74" s="19">
        <f>MIN(W74:W77)</f>
        <v>0</v>
      </c>
    </row>
    <row r="75" spans="1:32" x14ac:dyDescent="0.25">
      <c r="A75" s="19" t="s">
        <v>780</v>
      </c>
      <c r="C75" s="22"/>
      <c r="D75" s="28"/>
      <c r="H75" s="28"/>
      <c r="K75" s="22"/>
      <c r="N75" s="22" t="str">
        <f t="shared" ref="N75:N77" si="46">IF(M75="S",5*1,IF(M75="","",IF(M75="E",3*1,IF(M75="G",1*1,0*1))))</f>
        <v/>
      </c>
      <c r="Q75" s="22" t="str">
        <f t="shared" ref="Q75:Q77" si="47">IF(P75="S",5*1,IF(P75="","",IF(P75="E",3*1,IF(P75="G",1*1,0*1))))</f>
        <v/>
      </c>
      <c r="T75" s="22" t="str">
        <f t="shared" ref="T75:T77" si="48">IF(S75="S",5*1,IF(S75="","",IF(S75="E",3*1,IF(S75="G",1*1,0*1))))</f>
        <v/>
      </c>
      <c r="U75" s="25"/>
      <c r="V75" s="19" t="str">
        <f t="shared" si="41"/>
        <v/>
      </c>
      <c r="W75" s="19">
        <f t="shared" si="42"/>
        <v>0</v>
      </c>
      <c r="Y75" s="19">
        <f>SUM(L75,O75,R75)</f>
        <v>0</v>
      </c>
    </row>
    <row r="76" spans="1:32" x14ac:dyDescent="0.25">
      <c r="A76" s="19" t="s">
        <v>781</v>
      </c>
      <c r="C76" s="22"/>
      <c r="D76" s="28"/>
      <c r="H76" s="28"/>
      <c r="K76" s="22"/>
      <c r="N76" s="22" t="str">
        <f t="shared" si="46"/>
        <v/>
      </c>
      <c r="Q76" s="22" t="str">
        <f t="shared" si="47"/>
        <v/>
      </c>
      <c r="T76" s="22" t="str">
        <f t="shared" si="48"/>
        <v/>
      </c>
      <c r="U76" s="25"/>
      <c r="V76" s="19" t="str">
        <f t="shared" si="41"/>
        <v/>
      </c>
      <c r="W76" s="19">
        <f t="shared" si="42"/>
        <v>0</v>
      </c>
      <c r="Y76" s="19">
        <f>SUM(L76,O76,R76)</f>
        <v>0</v>
      </c>
    </row>
    <row r="77" spans="1:32" x14ac:dyDescent="0.25">
      <c r="A77" s="19" t="s">
        <v>782</v>
      </c>
      <c r="C77" s="22"/>
      <c r="D77" s="28"/>
      <c r="H77" s="28"/>
      <c r="K77" s="22"/>
      <c r="N77" s="22" t="str">
        <f t="shared" si="46"/>
        <v/>
      </c>
      <c r="Q77" s="22" t="str">
        <f t="shared" si="47"/>
        <v/>
      </c>
      <c r="T77" s="22" t="str">
        <f t="shared" si="48"/>
        <v/>
      </c>
      <c r="U77" s="25"/>
      <c r="V77" s="19" t="str">
        <f t="shared" si="41"/>
        <v/>
      </c>
      <c r="W77" s="19">
        <f t="shared" si="42"/>
        <v>0</v>
      </c>
      <c r="Y77" s="19">
        <f>SUM(L77,O77,R77)</f>
        <v>0</v>
      </c>
    </row>
    <row r="78" spans="1:32" x14ac:dyDescent="0.25">
      <c r="C78" s="22"/>
      <c r="D78" s="28"/>
      <c r="H78" s="28"/>
      <c r="K78" s="22"/>
      <c r="N78" s="22"/>
      <c r="Q78" s="22"/>
      <c r="T78" s="22"/>
      <c r="U78" s="25"/>
      <c r="V78" s="19" t="str">
        <f t="shared" si="41"/>
        <v/>
      </c>
      <c r="W78" s="19">
        <f t="shared" si="42"/>
        <v>0</v>
      </c>
    </row>
    <row r="79" spans="1:32" x14ac:dyDescent="0.25">
      <c r="A79" s="19" t="s">
        <v>783</v>
      </c>
      <c r="C79" s="22"/>
      <c r="D79" s="28"/>
      <c r="H79" s="28"/>
      <c r="K79" s="22"/>
      <c r="N79" s="22" t="str">
        <f>IF(M79="S",5*1,IF(M79="","",IF(M79="E",3*1,IF(M79="G",1*1,0*1))))</f>
        <v/>
      </c>
      <c r="Q79" s="22" t="str">
        <f>IF(P79="S",5*1,IF(P79="","",IF(P79="E",3*1,IF(P79="G",1*1,0*1))))</f>
        <v/>
      </c>
      <c r="R79" s="24"/>
      <c r="T79" s="22" t="str">
        <f>IF(S79="S",5*1,IF(S79="","",IF(S79="E",3*1,IF(S79="G",1*1,0*1))))</f>
        <v/>
      </c>
      <c r="U79" s="25"/>
      <c r="V79" s="19" t="str">
        <f t="shared" si="41"/>
        <v/>
      </c>
      <c r="W79" s="19">
        <f t="shared" si="42"/>
        <v>0</v>
      </c>
      <c r="Y79" s="19">
        <f>SUM(L79,O79,R79)</f>
        <v>0</v>
      </c>
      <c r="AC79" s="19">
        <f>SUM(W79,W81,W80,W82,-AF79)</f>
        <v>0</v>
      </c>
      <c r="AF79" s="19">
        <f>MIN(W79:W82)</f>
        <v>0</v>
      </c>
    </row>
    <row r="80" spans="1:32" x14ac:dyDescent="0.25">
      <c r="A80" s="19" t="s">
        <v>784</v>
      </c>
      <c r="C80" s="22"/>
      <c r="D80" s="28"/>
      <c r="H80" s="28"/>
      <c r="K80" s="22"/>
      <c r="N80" s="22" t="str">
        <f t="shared" ref="N80:N82" si="49">IF(M80="S",5*1,IF(M80="","",IF(M80="E",3*1,IF(M80="G",1*1,0*1))))</f>
        <v/>
      </c>
      <c r="Q80" s="22" t="str">
        <f t="shared" ref="Q80:Q82" si="50">IF(P80="S",5*1,IF(P80="","",IF(P80="E",3*1,IF(P80="G",1*1,0*1))))</f>
        <v/>
      </c>
      <c r="T80" s="22" t="str">
        <f t="shared" ref="T80:T82" si="51">IF(S80="S",5*1,IF(S80="","",IF(S80="E",3*1,IF(S80="G",1*1,0*1))))</f>
        <v/>
      </c>
      <c r="U80" s="25"/>
      <c r="V80" s="19" t="str">
        <f t="shared" si="41"/>
        <v/>
      </c>
      <c r="W80" s="19">
        <f t="shared" si="42"/>
        <v>0</v>
      </c>
      <c r="Y80" s="19">
        <f>SUM(L80,O80,R80)</f>
        <v>0</v>
      </c>
    </row>
    <row r="81" spans="1:32" x14ac:dyDescent="0.25">
      <c r="A81" s="19" t="s">
        <v>785</v>
      </c>
      <c r="C81" s="22"/>
      <c r="D81" s="28"/>
      <c r="H81" s="28"/>
      <c r="K81" s="22"/>
      <c r="N81" s="22" t="str">
        <f t="shared" si="49"/>
        <v/>
      </c>
      <c r="Q81" s="22" t="str">
        <f t="shared" si="50"/>
        <v/>
      </c>
      <c r="T81" s="22" t="str">
        <f t="shared" si="51"/>
        <v/>
      </c>
      <c r="U81" s="25"/>
      <c r="V81" s="19" t="str">
        <f t="shared" si="41"/>
        <v/>
      </c>
      <c r="W81" s="19">
        <f t="shared" si="42"/>
        <v>0</v>
      </c>
      <c r="Y81" s="19">
        <f>SUM(L81,O81,R81)</f>
        <v>0</v>
      </c>
    </row>
    <row r="82" spans="1:32" x14ac:dyDescent="0.25">
      <c r="A82" s="19" t="s">
        <v>786</v>
      </c>
      <c r="C82" s="22"/>
      <c r="D82" s="28"/>
      <c r="H82" s="28"/>
      <c r="K82" s="22"/>
      <c r="N82" s="22" t="str">
        <f t="shared" si="49"/>
        <v/>
      </c>
      <c r="Q82" s="22" t="str">
        <f t="shared" si="50"/>
        <v/>
      </c>
      <c r="T82" s="22" t="str">
        <f t="shared" si="51"/>
        <v/>
      </c>
      <c r="U82" s="25"/>
      <c r="V82" s="19" t="str">
        <f t="shared" si="41"/>
        <v/>
      </c>
      <c r="W82" s="19">
        <f t="shared" si="42"/>
        <v>0</v>
      </c>
      <c r="Y82" s="19">
        <f>SUM(L82,O82,R82)</f>
        <v>0</v>
      </c>
    </row>
    <row r="83" spans="1:32" x14ac:dyDescent="0.25">
      <c r="C83" s="22"/>
      <c r="D83" s="28"/>
      <c r="H83" s="28"/>
      <c r="K83" s="22"/>
      <c r="N83" s="22"/>
      <c r="Q83" s="22"/>
      <c r="T83" s="22"/>
      <c r="U83" s="25"/>
      <c r="V83" s="19" t="str">
        <f t="shared" si="41"/>
        <v/>
      </c>
      <c r="W83" s="19">
        <f t="shared" si="42"/>
        <v>0</v>
      </c>
    </row>
    <row r="84" spans="1:32" x14ac:dyDescent="0.25">
      <c r="A84" s="19" t="s">
        <v>787</v>
      </c>
      <c r="C84" s="22"/>
      <c r="D84" s="28"/>
      <c r="H84" s="28"/>
      <c r="K84" s="22"/>
      <c r="N84" s="22" t="str">
        <f>IF(M84="S",5*1,IF(M84="","",IF(M84="E",3*1,IF(M84="G",1*1,0*1))))</f>
        <v/>
      </c>
      <c r="Q84" s="22" t="str">
        <f>IF(P84="S",5*1,IF(P84="","",IF(P84="E",3*1,IF(P84="G",1*1,0*1))))</f>
        <v/>
      </c>
      <c r="R84" s="24"/>
      <c r="T84" s="22" t="str">
        <f>IF(S84="S",5*1,IF(S84="","",IF(S84="E",3*1,IF(S84="G",1*1,0*1))))</f>
        <v/>
      </c>
      <c r="U84" s="25"/>
      <c r="V84" s="19" t="str">
        <f t="shared" si="41"/>
        <v/>
      </c>
      <c r="W84" s="19">
        <f t="shared" si="42"/>
        <v>0</v>
      </c>
      <c r="Y84" s="19">
        <f>SUM(L84,O84,R84)</f>
        <v>0</v>
      </c>
      <c r="AC84" s="19">
        <f>SUM(W84,W86,W85,W87,-AF84)</f>
        <v>0</v>
      </c>
      <c r="AF84" s="19">
        <f>MIN(W84:W87)</f>
        <v>0</v>
      </c>
    </row>
    <row r="85" spans="1:32" x14ac:dyDescent="0.25">
      <c r="A85" s="19" t="s">
        <v>788</v>
      </c>
      <c r="C85" s="22"/>
      <c r="D85" s="28"/>
      <c r="H85" s="28"/>
      <c r="K85" s="22"/>
      <c r="N85" s="22" t="str">
        <f t="shared" ref="N85:N87" si="52">IF(M85="S",5*1,IF(M85="","",IF(M85="E",3*1,IF(M85="G",1*1,0*1))))</f>
        <v/>
      </c>
      <c r="Q85" s="22" t="str">
        <f t="shared" ref="Q85:Q87" si="53">IF(P85="S",5*1,IF(P85="","",IF(P85="E",3*1,IF(P85="G",1*1,0*1))))</f>
        <v/>
      </c>
      <c r="T85" s="22" t="str">
        <f t="shared" ref="T85:T87" si="54">IF(S85="S",5*1,IF(S85="","",IF(S85="E",3*1,IF(S85="G",1*1,0*1))))</f>
        <v/>
      </c>
      <c r="U85" s="25"/>
      <c r="V85" s="19" t="str">
        <f t="shared" si="41"/>
        <v/>
      </c>
      <c r="W85" s="19">
        <f t="shared" si="42"/>
        <v>0</v>
      </c>
      <c r="Y85" s="19">
        <f>SUM(L85,O85,R85)</f>
        <v>0</v>
      </c>
    </row>
    <row r="86" spans="1:32" x14ac:dyDescent="0.25">
      <c r="A86" s="19" t="s">
        <v>789</v>
      </c>
      <c r="C86" s="22"/>
      <c r="D86" s="28"/>
      <c r="H86" s="28"/>
      <c r="K86" s="22"/>
      <c r="N86" s="22" t="str">
        <f t="shared" si="52"/>
        <v/>
      </c>
      <c r="Q86" s="22" t="str">
        <f t="shared" si="53"/>
        <v/>
      </c>
      <c r="T86" s="22" t="str">
        <f t="shared" si="54"/>
        <v/>
      </c>
      <c r="U86" s="25"/>
      <c r="V86" s="19" t="str">
        <f t="shared" si="41"/>
        <v/>
      </c>
      <c r="W86" s="19">
        <f t="shared" si="42"/>
        <v>0</v>
      </c>
      <c r="Y86" s="19">
        <f>SUM(L86,O86,R86)</f>
        <v>0</v>
      </c>
    </row>
    <row r="87" spans="1:32" x14ac:dyDescent="0.25">
      <c r="A87" s="19" t="s">
        <v>790</v>
      </c>
      <c r="C87" s="22"/>
      <c r="D87" s="28"/>
      <c r="H87" s="28"/>
      <c r="K87" s="22"/>
      <c r="N87" s="22" t="str">
        <f t="shared" si="52"/>
        <v/>
      </c>
      <c r="Q87" s="22" t="str">
        <f t="shared" si="53"/>
        <v/>
      </c>
      <c r="T87" s="22" t="str">
        <f t="shared" si="54"/>
        <v/>
      </c>
      <c r="U87" s="25"/>
      <c r="V87" s="19" t="str">
        <f t="shared" si="41"/>
        <v/>
      </c>
      <c r="W87" s="19">
        <f t="shared" si="42"/>
        <v>0</v>
      </c>
      <c r="Y87" s="19">
        <f>SUM(L87,O87,R87)</f>
        <v>0</v>
      </c>
    </row>
    <row r="88" spans="1:32" x14ac:dyDescent="0.25">
      <c r="C88" s="22"/>
      <c r="D88" s="28"/>
      <c r="H88" s="28"/>
      <c r="K88" s="22"/>
      <c r="N88" s="22"/>
      <c r="Q88" s="22"/>
      <c r="T88" s="22"/>
      <c r="U88" s="25"/>
      <c r="V88" s="19" t="str">
        <f t="shared" si="41"/>
        <v/>
      </c>
      <c r="W88" s="19">
        <f t="shared" si="42"/>
        <v>0</v>
      </c>
    </row>
    <row r="89" spans="1:32" x14ac:dyDescent="0.25">
      <c r="A89" s="19" t="s">
        <v>791</v>
      </c>
      <c r="C89" s="22"/>
      <c r="D89" s="28"/>
      <c r="H89" s="28"/>
      <c r="K89" s="22"/>
      <c r="N89" s="22" t="str">
        <f>IF(M89="S",5*1,IF(M89="","",IF(M89="E",3*1,IF(M89="G",1*1,0*1))))</f>
        <v/>
      </c>
      <c r="Q89" s="22" t="str">
        <f>IF(P89="S",5*1,IF(P89="","",IF(P89="E",3*1,IF(P89="G",1*1,0*1))))</f>
        <v/>
      </c>
      <c r="R89" s="24"/>
      <c r="T89" s="22" t="str">
        <f>IF(S89="S",5*1,IF(S89="","",IF(S89="E",3*1,IF(S89="G",1*1,0*1))))</f>
        <v/>
      </c>
      <c r="U89" s="25"/>
      <c r="V89" s="19" t="str">
        <f t="shared" si="41"/>
        <v/>
      </c>
      <c r="W89" s="19">
        <f t="shared" si="42"/>
        <v>0</v>
      </c>
      <c r="Y89" s="19">
        <f>SUM(L89,O89,R89)</f>
        <v>0</v>
      </c>
      <c r="AC89" s="19">
        <f>SUM(W89,W91,W90,W92,-AF89)</f>
        <v>0</v>
      </c>
      <c r="AF89" s="19">
        <f>MIN(W89:W92)</f>
        <v>0</v>
      </c>
    </row>
    <row r="90" spans="1:32" x14ac:dyDescent="0.25">
      <c r="A90" s="19" t="s">
        <v>792</v>
      </c>
      <c r="C90" s="22"/>
      <c r="D90" s="28"/>
      <c r="H90" s="28"/>
      <c r="K90" s="22"/>
      <c r="N90" s="22" t="str">
        <f t="shared" ref="N90:N92" si="55">IF(M90="S",5*1,IF(M90="","",IF(M90="E",3*1,IF(M90="G",1*1,0*1))))</f>
        <v/>
      </c>
      <c r="Q90" s="22" t="str">
        <f t="shared" ref="Q90:Q92" si="56">IF(P90="S",5*1,IF(P90="","",IF(P90="E",3*1,IF(P90="G",1*1,0*1))))</f>
        <v/>
      </c>
      <c r="T90" s="22" t="str">
        <f t="shared" ref="T90:T92" si="57">IF(S90="S",5*1,IF(S90="","",IF(S90="E",3*1,IF(S90="G",1*1,0*1))))</f>
        <v/>
      </c>
      <c r="U90" s="25"/>
      <c r="V90" s="19" t="str">
        <f t="shared" si="41"/>
        <v/>
      </c>
      <c r="W90" s="19">
        <f t="shared" si="42"/>
        <v>0</v>
      </c>
      <c r="Y90" s="19">
        <f>SUM(L90,O90,R90)</f>
        <v>0</v>
      </c>
    </row>
    <row r="91" spans="1:32" x14ac:dyDescent="0.25">
      <c r="A91" s="19" t="s">
        <v>793</v>
      </c>
      <c r="C91" s="22"/>
      <c r="D91" s="28"/>
      <c r="H91" s="28"/>
      <c r="K91" s="22"/>
      <c r="N91" s="22" t="str">
        <f t="shared" si="55"/>
        <v/>
      </c>
      <c r="Q91" s="22" t="str">
        <f t="shared" si="56"/>
        <v/>
      </c>
      <c r="T91" s="22" t="str">
        <f t="shared" si="57"/>
        <v/>
      </c>
      <c r="U91" s="25"/>
      <c r="V91" s="19" t="str">
        <f t="shared" si="41"/>
        <v/>
      </c>
      <c r="W91" s="19">
        <f t="shared" si="42"/>
        <v>0</v>
      </c>
      <c r="Y91" s="19">
        <f>SUM(L91,O91,R91)</f>
        <v>0</v>
      </c>
    </row>
    <row r="92" spans="1:32" x14ac:dyDescent="0.25">
      <c r="A92" s="19" t="s">
        <v>794</v>
      </c>
      <c r="C92" s="22"/>
      <c r="D92" s="28"/>
      <c r="H92" s="28"/>
      <c r="K92" s="22"/>
      <c r="N92" s="22" t="str">
        <f t="shared" si="55"/>
        <v/>
      </c>
      <c r="Q92" s="22" t="str">
        <f t="shared" si="56"/>
        <v/>
      </c>
      <c r="T92" s="22" t="str">
        <f t="shared" si="57"/>
        <v/>
      </c>
      <c r="U92" s="25"/>
      <c r="V92" s="19" t="str">
        <f t="shared" si="41"/>
        <v/>
      </c>
      <c r="W92" s="19">
        <f t="shared" si="42"/>
        <v>0</v>
      </c>
      <c r="Y92" s="19">
        <f>SUM(L92,O92,R92)</f>
        <v>0</v>
      </c>
    </row>
    <row r="93" spans="1:32" x14ac:dyDescent="0.25">
      <c r="C93" s="22"/>
      <c r="D93" s="28"/>
      <c r="H93" s="28"/>
      <c r="K93" s="22"/>
      <c r="N93" s="22"/>
      <c r="Q93" s="22"/>
      <c r="T93" s="22"/>
      <c r="U93" s="25"/>
      <c r="V93" s="19" t="str">
        <f t="shared" si="41"/>
        <v/>
      </c>
      <c r="W93" s="19">
        <f t="shared" si="42"/>
        <v>0</v>
      </c>
    </row>
    <row r="94" spans="1:32" x14ac:dyDescent="0.25">
      <c r="A94" s="19" t="s">
        <v>795</v>
      </c>
      <c r="C94" s="22"/>
      <c r="D94" s="28"/>
      <c r="H94" s="28"/>
      <c r="K94" s="22"/>
      <c r="N94" s="22" t="str">
        <f>IF(M94="S",5*1,IF(M94="","",IF(M94="E",3*1,IF(M94="G",1*1,0*1))))</f>
        <v/>
      </c>
      <c r="Q94" s="22" t="str">
        <f>IF(P94="S",5*1,IF(P94="","",IF(P94="E",3*1,IF(P94="G",1*1,0*1))))</f>
        <v/>
      </c>
      <c r="R94" s="24"/>
      <c r="T94" s="22" t="str">
        <f>IF(S94="S",5*1,IF(S94="","",IF(S94="E",3*1,IF(S94="G",1*1,0*1))))</f>
        <v/>
      </c>
      <c r="U94" s="25"/>
      <c r="V94" s="19" t="str">
        <f t="shared" si="41"/>
        <v/>
      </c>
      <c r="W94" s="19">
        <f t="shared" si="42"/>
        <v>0</v>
      </c>
      <c r="Y94" s="19">
        <f>SUM(L94,O94,R94)</f>
        <v>0</v>
      </c>
      <c r="AC94" s="19">
        <f>SUM(W94,W96,W95,W97,-AF94)</f>
        <v>0</v>
      </c>
      <c r="AF94" s="19">
        <f>MIN(W94:W97)</f>
        <v>0</v>
      </c>
    </row>
    <row r="95" spans="1:32" x14ac:dyDescent="0.25">
      <c r="A95" s="19" t="s">
        <v>796</v>
      </c>
      <c r="C95" s="22"/>
      <c r="D95" s="28"/>
      <c r="H95" s="28"/>
      <c r="K95" s="22"/>
      <c r="N95" s="22" t="str">
        <f t="shared" ref="N95:N97" si="58">IF(M95="S",5*1,IF(M95="","",IF(M95="E",3*1,IF(M95="G",1*1,0*1))))</f>
        <v/>
      </c>
      <c r="Q95" s="22" t="str">
        <f t="shared" ref="Q95:Q97" si="59">IF(P95="S",5*1,IF(P95="","",IF(P95="E",3*1,IF(P95="G",1*1,0*1))))</f>
        <v/>
      </c>
      <c r="T95" s="22" t="str">
        <f t="shared" ref="T95:T97" si="60">IF(S95="S",5*1,IF(S95="","",IF(S95="E",3*1,IF(S95="G",1*1,0*1))))</f>
        <v/>
      </c>
      <c r="U95" s="25"/>
      <c r="V95" s="19" t="str">
        <f t="shared" si="41"/>
        <v/>
      </c>
      <c r="W95" s="19">
        <f t="shared" si="42"/>
        <v>0</v>
      </c>
      <c r="Y95" s="19">
        <f>SUM(L95,O95,R95)</f>
        <v>0</v>
      </c>
    </row>
    <row r="96" spans="1:32" x14ac:dyDescent="0.25">
      <c r="A96" s="19" t="s">
        <v>797</v>
      </c>
      <c r="C96" s="22"/>
      <c r="D96" s="28"/>
      <c r="H96" s="28"/>
      <c r="K96" s="22"/>
      <c r="N96" s="22" t="str">
        <f t="shared" si="58"/>
        <v/>
      </c>
      <c r="Q96" s="22" t="str">
        <f t="shared" si="59"/>
        <v/>
      </c>
      <c r="T96" s="22" t="str">
        <f t="shared" si="60"/>
        <v/>
      </c>
      <c r="U96" s="25"/>
      <c r="V96" s="19" t="str">
        <f t="shared" si="41"/>
        <v/>
      </c>
      <c r="W96" s="19">
        <f t="shared" si="42"/>
        <v>0</v>
      </c>
      <c r="Y96" s="19">
        <f>SUM(L96,O96,R96)</f>
        <v>0</v>
      </c>
    </row>
    <row r="97" spans="1:32" x14ac:dyDescent="0.25">
      <c r="A97" s="19" t="s">
        <v>798</v>
      </c>
      <c r="C97" s="22"/>
      <c r="D97" s="28"/>
      <c r="H97" s="28"/>
      <c r="K97" s="22"/>
      <c r="N97" s="22" t="str">
        <f t="shared" si="58"/>
        <v/>
      </c>
      <c r="Q97" s="22" t="str">
        <f t="shared" si="59"/>
        <v/>
      </c>
      <c r="T97" s="22" t="str">
        <f t="shared" si="60"/>
        <v/>
      </c>
      <c r="U97" s="25"/>
      <c r="V97" s="19" t="str">
        <f t="shared" si="41"/>
        <v/>
      </c>
      <c r="W97" s="19">
        <f t="shared" si="42"/>
        <v>0</v>
      </c>
      <c r="Y97" s="19">
        <f>SUM(L97,O97,R97)</f>
        <v>0</v>
      </c>
    </row>
    <row r="98" spans="1:32" x14ac:dyDescent="0.25">
      <c r="C98" s="22"/>
      <c r="D98" s="28"/>
      <c r="H98" s="28"/>
      <c r="K98" s="22"/>
      <c r="N98" s="22"/>
      <c r="Q98" s="22"/>
      <c r="T98" s="22"/>
      <c r="U98" s="25"/>
      <c r="V98" s="19" t="str">
        <f t="shared" si="41"/>
        <v/>
      </c>
      <c r="W98" s="19">
        <f t="shared" si="42"/>
        <v>0</v>
      </c>
    </row>
    <row r="99" spans="1:32" x14ac:dyDescent="0.25">
      <c r="A99" s="19" t="s">
        <v>799</v>
      </c>
      <c r="C99" s="22"/>
      <c r="D99" s="28"/>
      <c r="H99" s="28"/>
      <c r="K99" s="22"/>
      <c r="N99" s="22" t="str">
        <f>IF(M99="S",5*1,IF(M99="","",IF(M99="E",3*1,IF(M99="G",1*1,0*1))))</f>
        <v/>
      </c>
      <c r="Q99" s="22" t="str">
        <f>IF(P99="S",5*1,IF(P99="","",IF(P99="E",3*1,IF(P99="G",1*1,0*1))))</f>
        <v/>
      </c>
      <c r="R99" s="24"/>
      <c r="T99" s="22" t="str">
        <f>IF(S99="S",5*1,IF(S99="","",IF(S99="E",3*1,IF(S99="G",1*1,0*1))))</f>
        <v/>
      </c>
      <c r="U99" s="25"/>
      <c r="V99" s="19" t="str">
        <f t="shared" si="41"/>
        <v/>
      </c>
      <c r="W99" s="19">
        <f t="shared" si="42"/>
        <v>0</v>
      </c>
      <c r="Y99" s="19">
        <f>SUM(L99,O99,R99)</f>
        <v>0</v>
      </c>
      <c r="AC99" s="19">
        <f>SUM(W99,W101,W100,W102,-AF99)</f>
        <v>0</v>
      </c>
      <c r="AF99" s="19">
        <f>MIN(W99:W102)</f>
        <v>0</v>
      </c>
    </row>
    <row r="100" spans="1:32" x14ac:dyDescent="0.25">
      <c r="A100" s="19" t="s">
        <v>800</v>
      </c>
      <c r="C100" s="22"/>
      <c r="D100" s="28"/>
      <c r="H100" s="28"/>
      <c r="K100" s="22"/>
      <c r="N100" s="22" t="str">
        <f t="shared" ref="N100:N102" si="61">IF(M100="S",5*1,IF(M100="","",IF(M100="E",3*1,IF(M100="G",1*1,0*1))))</f>
        <v/>
      </c>
      <c r="Q100" s="22" t="str">
        <f t="shared" ref="Q100:Q102" si="62">IF(P100="S",5*1,IF(P100="","",IF(P100="E",3*1,IF(P100="G",1*1,0*1))))</f>
        <v/>
      </c>
      <c r="T100" s="22" t="str">
        <f t="shared" ref="T100:T102" si="63">IF(S100="S",5*1,IF(S100="","",IF(S100="E",3*1,IF(S100="G",1*1,0*1))))</f>
        <v/>
      </c>
      <c r="U100" s="25"/>
      <c r="V100" s="19" t="str">
        <f t="shared" si="41"/>
        <v/>
      </c>
      <c r="W100" s="19">
        <f t="shared" si="42"/>
        <v>0</v>
      </c>
      <c r="Y100" s="19">
        <f>SUM(L100,O100,R100)</f>
        <v>0</v>
      </c>
    </row>
    <row r="101" spans="1:32" x14ac:dyDescent="0.25">
      <c r="A101" s="19" t="s">
        <v>801</v>
      </c>
      <c r="C101" s="22"/>
      <c r="D101" s="28"/>
      <c r="H101" s="28"/>
      <c r="K101" s="22"/>
      <c r="N101" s="22" t="str">
        <f t="shared" si="61"/>
        <v/>
      </c>
      <c r="Q101" s="22" t="str">
        <f t="shared" si="62"/>
        <v/>
      </c>
      <c r="T101" s="22" t="str">
        <f t="shared" si="63"/>
        <v/>
      </c>
      <c r="U101" s="25"/>
      <c r="V101" s="19" t="str">
        <f t="shared" si="41"/>
        <v/>
      </c>
      <c r="W101" s="19">
        <f t="shared" si="42"/>
        <v>0</v>
      </c>
      <c r="Y101" s="19">
        <f>SUM(L101,O101,R101)</f>
        <v>0</v>
      </c>
    </row>
    <row r="102" spans="1:32" x14ac:dyDescent="0.25">
      <c r="A102" s="19" t="s">
        <v>802</v>
      </c>
      <c r="C102" s="22"/>
      <c r="D102" s="28"/>
      <c r="H102" s="28"/>
      <c r="K102" s="22"/>
      <c r="N102" s="22" t="str">
        <f t="shared" si="61"/>
        <v/>
      </c>
      <c r="Q102" s="22" t="str">
        <f t="shared" si="62"/>
        <v/>
      </c>
      <c r="T102" s="22" t="str">
        <f t="shared" si="63"/>
        <v/>
      </c>
      <c r="U102" s="25"/>
      <c r="V102" s="19" t="str">
        <f t="shared" si="41"/>
        <v/>
      </c>
      <c r="W102" s="19">
        <f t="shared" si="42"/>
        <v>0</v>
      </c>
      <c r="Y102" s="19">
        <f>SUM(L102,O102,R102)</f>
        <v>0</v>
      </c>
    </row>
    <row r="103" spans="1:32" x14ac:dyDescent="0.25">
      <c r="C103" s="22"/>
      <c r="D103" s="28"/>
      <c r="H103" s="28"/>
      <c r="K103" s="22"/>
      <c r="N103" s="22"/>
      <c r="Q103" s="22"/>
      <c r="T103" s="22"/>
      <c r="U103" s="25"/>
      <c r="V103" s="19" t="str">
        <f t="shared" si="41"/>
        <v/>
      </c>
      <c r="W103" s="19">
        <f t="shared" si="42"/>
        <v>0</v>
      </c>
    </row>
    <row r="104" spans="1:32" x14ac:dyDescent="0.25">
      <c r="A104" s="19" t="s">
        <v>803</v>
      </c>
      <c r="C104" s="22"/>
      <c r="D104" s="28"/>
      <c r="H104" s="28"/>
      <c r="K104" s="22"/>
      <c r="N104" s="22" t="str">
        <f>IF(M104="S",5*1,IF(M104="","",IF(M104="E",3*1,IF(M104="G",1*1,0*1))))</f>
        <v/>
      </c>
      <c r="Q104" s="22" t="str">
        <f>IF(P104="S",5*1,IF(P104="","",IF(P104="E",3*1,IF(P104="G",1*1,0*1))))</f>
        <v/>
      </c>
      <c r="R104" s="24"/>
      <c r="T104" s="22" t="str">
        <f>IF(S104="S",5*1,IF(S104="","",IF(S104="E",3*1,IF(S104="G",1*1,0*1))))</f>
        <v/>
      </c>
      <c r="U104" s="25"/>
      <c r="V104" s="19" t="str">
        <f t="shared" si="41"/>
        <v/>
      </c>
      <c r="W104" s="19">
        <f t="shared" si="42"/>
        <v>0</v>
      </c>
      <c r="Y104" s="19">
        <f>SUM(L104,O104,R104)</f>
        <v>0</v>
      </c>
      <c r="AC104" s="19">
        <f>SUM(W104,W106,W105,W107,-AF104)</f>
        <v>0</v>
      </c>
      <c r="AF104" s="19">
        <f>MIN(W104:W107)</f>
        <v>0</v>
      </c>
    </row>
    <row r="105" spans="1:32" x14ac:dyDescent="0.25">
      <c r="A105" s="19" t="s">
        <v>804</v>
      </c>
      <c r="C105" s="22"/>
      <c r="D105" s="28"/>
      <c r="H105" s="28"/>
      <c r="K105" s="22"/>
      <c r="N105" s="22" t="str">
        <f t="shared" ref="N105:N107" si="64">IF(M105="S",5*1,IF(M105="","",IF(M105="E",3*1,IF(M105="G",1*1,0*1))))</f>
        <v/>
      </c>
      <c r="Q105" s="22" t="str">
        <f t="shared" ref="Q105:Q107" si="65">IF(P105="S",5*1,IF(P105="","",IF(P105="E",3*1,IF(P105="G",1*1,0*1))))</f>
        <v/>
      </c>
      <c r="T105" s="22" t="str">
        <f t="shared" ref="T105:T107" si="66">IF(S105="S",5*1,IF(S105="","",IF(S105="E",3*1,IF(S105="G",1*1,0*1))))</f>
        <v/>
      </c>
      <c r="U105" s="25"/>
      <c r="V105" s="19" t="str">
        <f t="shared" si="41"/>
        <v/>
      </c>
      <c r="W105" s="19">
        <f t="shared" si="42"/>
        <v>0</v>
      </c>
      <c r="Y105" s="19">
        <f>SUM(L105,O105,R105)</f>
        <v>0</v>
      </c>
    </row>
    <row r="106" spans="1:32" x14ac:dyDescent="0.25">
      <c r="A106" s="19" t="s">
        <v>805</v>
      </c>
      <c r="C106" s="22"/>
      <c r="D106" s="28"/>
      <c r="H106" s="28"/>
      <c r="K106" s="22"/>
      <c r="N106" s="22" t="str">
        <f t="shared" si="64"/>
        <v/>
      </c>
      <c r="Q106" s="22" t="str">
        <f t="shared" si="65"/>
        <v/>
      </c>
      <c r="T106" s="22" t="str">
        <f t="shared" si="66"/>
        <v/>
      </c>
      <c r="U106" s="25"/>
      <c r="V106" s="19" t="str">
        <f t="shared" si="41"/>
        <v/>
      </c>
      <c r="W106" s="19">
        <f t="shared" si="42"/>
        <v>0</v>
      </c>
      <c r="Y106" s="19">
        <f>SUM(L106,O106,R106)</f>
        <v>0</v>
      </c>
    </row>
    <row r="107" spans="1:32" x14ac:dyDescent="0.25">
      <c r="A107" s="19" t="s">
        <v>806</v>
      </c>
      <c r="C107" s="22"/>
      <c r="D107" s="28"/>
      <c r="H107" s="28"/>
      <c r="K107" s="22"/>
      <c r="N107" s="22" t="str">
        <f t="shared" si="64"/>
        <v/>
      </c>
      <c r="Q107" s="22" t="str">
        <f t="shared" si="65"/>
        <v/>
      </c>
      <c r="T107" s="22" t="str">
        <f t="shared" si="66"/>
        <v/>
      </c>
      <c r="U107" s="25"/>
      <c r="V107" s="19" t="str">
        <f t="shared" si="41"/>
        <v/>
      </c>
      <c r="W107" s="19">
        <f t="shared" si="42"/>
        <v>0</v>
      </c>
      <c r="Y107" s="19">
        <f>SUM(L107,O107,R107)</f>
        <v>0</v>
      </c>
    </row>
    <row r="108" spans="1:32" x14ac:dyDescent="0.25">
      <c r="C108" s="22"/>
      <c r="D108" s="28"/>
      <c r="H108" s="28"/>
      <c r="K108" s="22"/>
      <c r="N108" s="22"/>
      <c r="Q108" s="22"/>
      <c r="T108" s="22"/>
      <c r="U108" s="25"/>
      <c r="V108" s="19" t="str">
        <f t="shared" si="41"/>
        <v/>
      </c>
      <c r="W108" s="19">
        <f t="shared" si="42"/>
        <v>0</v>
      </c>
    </row>
    <row r="109" spans="1:32" x14ac:dyDescent="0.25">
      <c r="A109" s="19" t="s">
        <v>807</v>
      </c>
      <c r="C109" s="22"/>
      <c r="D109" s="28"/>
      <c r="H109" s="28"/>
      <c r="K109" s="22"/>
      <c r="N109" s="22" t="str">
        <f>IF(M109="S",5*1,IF(M109="","",IF(M109="E",3*1,IF(M109="G",1*1,0*1))))</f>
        <v/>
      </c>
      <c r="Q109" s="22" t="str">
        <f>IF(P109="S",5*1,IF(P109="","",IF(P109="E",3*1,IF(P109="G",1*1,0*1))))</f>
        <v/>
      </c>
      <c r="R109" s="24"/>
      <c r="T109" s="22" t="str">
        <f>IF(S109="S",5*1,IF(S109="","",IF(S109="E",3*1,IF(S109="G",1*1,0*1))))</f>
        <v/>
      </c>
      <c r="U109" s="25"/>
      <c r="V109" s="19" t="str">
        <f t="shared" si="41"/>
        <v/>
      </c>
      <c r="W109" s="19">
        <f t="shared" si="42"/>
        <v>0</v>
      </c>
      <c r="Y109" s="19">
        <f>SUM(L109,O109,R109)</f>
        <v>0</v>
      </c>
      <c r="AC109" s="19">
        <f>SUM(W109,W111,W110,W112,-AF109)</f>
        <v>0</v>
      </c>
      <c r="AF109" s="19">
        <f>MIN(W109:W112)</f>
        <v>0</v>
      </c>
    </row>
    <row r="110" spans="1:32" x14ac:dyDescent="0.25">
      <c r="A110" s="19" t="s">
        <v>807</v>
      </c>
      <c r="C110" s="22"/>
      <c r="D110" s="28"/>
      <c r="H110" s="28"/>
      <c r="K110" s="22"/>
      <c r="N110" s="22" t="str">
        <f t="shared" ref="N110:N112" si="67">IF(M110="S",5*1,IF(M110="","",IF(M110="E",3*1,IF(M110="G",1*1,0*1))))</f>
        <v/>
      </c>
      <c r="Q110" s="22" t="str">
        <f t="shared" ref="Q110:Q112" si="68">IF(P110="S",5*1,IF(P110="","",IF(P110="E",3*1,IF(P110="G",1*1,0*1))))</f>
        <v/>
      </c>
      <c r="T110" s="22" t="str">
        <f t="shared" ref="T110:T112" si="69">IF(S110="S",5*1,IF(S110="","",IF(S110="E",3*1,IF(S110="G",1*1,0*1))))</f>
        <v/>
      </c>
      <c r="U110" s="25"/>
      <c r="V110" s="19" t="str">
        <f t="shared" si="41"/>
        <v/>
      </c>
      <c r="W110" s="19">
        <f t="shared" si="42"/>
        <v>0</v>
      </c>
      <c r="Y110" s="19">
        <f>SUM(L110,O110,R110)</f>
        <v>0</v>
      </c>
    </row>
    <row r="111" spans="1:32" x14ac:dyDescent="0.25">
      <c r="A111" s="19" t="s">
        <v>808</v>
      </c>
      <c r="C111" s="22"/>
      <c r="D111" s="28"/>
      <c r="H111" s="28"/>
      <c r="K111" s="22"/>
      <c r="N111" s="22" t="str">
        <f t="shared" si="67"/>
        <v/>
      </c>
      <c r="Q111" s="22" t="str">
        <f t="shared" si="68"/>
        <v/>
      </c>
      <c r="T111" s="22" t="str">
        <f t="shared" si="69"/>
        <v/>
      </c>
      <c r="U111" s="25"/>
      <c r="V111" s="19" t="str">
        <f t="shared" si="41"/>
        <v/>
      </c>
      <c r="W111" s="19">
        <f t="shared" si="42"/>
        <v>0</v>
      </c>
      <c r="Y111" s="19">
        <f>SUM(L111,O111,R111)</f>
        <v>0</v>
      </c>
    </row>
    <row r="112" spans="1:32" x14ac:dyDescent="0.25">
      <c r="A112" s="19" t="s">
        <v>809</v>
      </c>
      <c r="C112" s="22"/>
      <c r="D112" s="28"/>
      <c r="H112" s="28"/>
      <c r="K112" s="22"/>
      <c r="N112" s="22" t="str">
        <f t="shared" si="67"/>
        <v/>
      </c>
      <c r="Q112" s="22" t="str">
        <f t="shared" si="68"/>
        <v/>
      </c>
      <c r="T112" s="22" t="str">
        <f t="shared" si="69"/>
        <v/>
      </c>
      <c r="U112" s="25"/>
      <c r="V112" s="19" t="str">
        <f t="shared" si="41"/>
        <v/>
      </c>
      <c r="W112" s="19">
        <f t="shared" si="42"/>
        <v>0</v>
      </c>
      <c r="Y112" s="19">
        <f>SUM(L112,O112,R112)</f>
        <v>0</v>
      </c>
    </row>
    <row r="113" spans="1:32" x14ac:dyDescent="0.25">
      <c r="C113" s="22"/>
      <c r="D113" s="28"/>
      <c r="H113" s="28"/>
      <c r="K113" s="22"/>
      <c r="N113" s="22"/>
      <c r="Q113" s="22"/>
      <c r="T113" s="22"/>
      <c r="U113" s="25"/>
      <c r="V113" s="19" t="str">
        <f t="shared" si="41"/>
        <v/>
      </c>
      <c r="W113" s="19">
        <f t="shared" si="42"/>
        <v>0</v>
      </c>
    </row>
    <row r="114" spans="1:32" x14ac:dyDescent="0.25">
      <c r="A114" s="19" t="s">
        <v>810</v>
      </c>
      <c r="C114" s="22"/>
      <c r="D114" s="28"/>
      <c r="H114" s="28"/>
      <c r="K114" s="22"/>
      <c r="N114" s="22" t="str">
        <f>IF(M114="S",5*1,IF(M114="","",IF(M114="E",3*1,IF(M114="G",1*1,0*1))))</f>
        <v/>
      </c>
      <c r="Q114" s="22" t="str">
        <f>IF(P114="S",5*1,IF(P114="","",IF(P114="E",3*1,IF(P114="G",1*1,0*1))))</f>
        <v/>
      </c>
      <c r="R114" s="24"/>
      <c r="T114" s="22" t="str">
        <f>IF(S114="S",5*1,IF(S114="","",IF(S114="E",3*1,IF(S114="G",1*1,0*1))))</f>
        <v/>
      </c>
      <c r="U114" s="25"/>
      <c r="V114" s="19" t="str">
        <f t="shared" si="41"/>
        <v/>
      </c>
      <c r="W114" s="19">
        <f t="shared" si="42"/>
        <v>0</v>
      </c>
      <c r="Y114" s="19">
        <f>SUM(L114,O114,R114)</f>
        <v>0</v>
      </c>
      <c r="AC114" s="19">
        <f>SUM(W114,W116,W115,W117,-AF114)</f>
        <v>0</v>
      </c>
      <c r="AF114" s="19">
        <f>MIN(W114:W117)</f>
        <v>0</v>
      </c>
    </row>
    <row r="115" spans="1:32" x14ac:dyDescent="0.25">
      <c r="A115" s="19" t="s">
        <v>811</v>
      </c>
      <c r="C115" s="22"/>
      <c r="D115" s="28"/>
      <c r="H115" s="28"/>
      <c r="K115" s="22"/>
      <c r="N115" s="22" t="str">
        <f t="shared" ref="N115:N117" si="70">IF(M115="S",5*1,IF(M115="","",IF(M115="E",3*1,IF(M115="G",1*1,0*1))))</f>
        <v/>
      </c>
      <c r="Q115" s="22" t="str">
        <f t="shared" ref="Q115:Q117" si="71">IF(P115="S",5*1,IF(P115="","",IF(P115="E",3*1,IF(P115="G",1*1,0*1))))</f>
        <v/>
      </c>
      <c r="T115" s="22" t="str">
        <f t="shared" ref="T115:T117" si="72">IF(S115="S",5*1,IF(S115="","",IF(S115="E",3*1,IF(S115="G",1*1,0*1))))</f>
        <v/>
      </c>
      <c r="U115" s="25"/>
      <c r="V115" s="19" t="str">
        <f t="shared" si="41"/>
        <v/>
      </c>
      <c r="W115" s="19">
        <f t="shared" si="42"/>
        <v>0</v>
      </c>
      <c r="Y115" s="19">
        <f>SUM(L115,O115,R115)</f>
        <v>0</v>
      </c>
    </row>
    <row r="116" spans="1:32" x14ac:dyDescent="0.25">
      <c r="A116" s="19" t="s">
        <v>812</v>
      </c>
      <c r="C116" s="22"/>
      <c r="D116" s="28"/>
      <c r="H116" s="28"/>
      <c r="K116" s="22"/>
      <c r="N116" s="22" t="str">
        <f t="shared" si="70"/>
        <v/>
      </c>
      <c r="Q116" s="22" t="str">
        <f t="shared" si="71"/>
        <v/>
      </c>
      <c r="T116" s="22" t="str">
        <f t="shared" si="72"/>
        <v/>
      </c>
      <c r="U116" s="25"/>
      <c r="V116" s="19" t="str">
        <f t="shared" si="41"/>
        <v/>
      </c>
      <c r="W116" s="19">
        <f t="shared" si="42"/>
        <v>0</v>
      </c>
      <c r="Y116" s="19">
        <f>SUM(L116,O116,R116)</f>
        <v>0</v>
      </c>
    </row>
    <row r="117" spans="1:32" x14ac:dyDescent="0.25">
      <c r="A117" s="19" t="s">
        <v>813</v>
      </c>
      <c r="C117" s="22"/>
      <c r="D117" s="28"/>
      <c r="H117" s="28"/>
      <c r="K117" s="22"/>
      <c r="N117" s="22" t="str">
        <f t="shared" si="70"/>
        <v/>
      </c>
      <c r="Q117" s="22" t="str">
        <f t="shared" si="71"/>
        <v/>
      </c>
      <c r="T117" s="22" t="str">
        <f t="shared" si="72"/>
        <v/>
      </c>
      <c r="U117" s="25"/>
      <c r="V117" s="19" t="str">
        <f t="shared" si="41"/>
        <v/>
      </c>
      <c r="W117" s="19">
        <f t="shared" si="42"/>
        <v>0</v>
      </c>
      <c r="Y117" s="19">
        <f>SUM(L117,O117,R117)</f>
        <v>0</v>
      </c>
    </row>
    <row r="118" spans="1:32" x14ac:dyDescent="0.25">
      <c r="C118" s="22"/>
      <c r="D118" s="28"/>
      <c r="H118" s="28"/>
      <c r="K118" s="22"/>
      <c r="N118" s="22"/>
      <c r="Q118" s="22"/>
      <c r="T118" s="22"/>
      <c r="U118" s="25"/>
      <c r="V118" s="19" t="str">
        <f t="shared" si="41"/>
        <v/>
      </c>
      <c r="W118" s="19">
        <f t="shared" si="42"/>
        <v>0</v>
      </c>
    </row>
    <row r="119" spans="1:32" x14ac:dyDescent="0.25">
      <c r="A119" s="19" t="s">
        <v>814</v>
      </c>
      <c r="C119" s="22"/>
      <c r="D119" s="28"/>
      <c r="H119" s="28"/>
      <c r="K119" s="22"/>
      <c r="N119" s="22" t="str">
        <f>IF(M119="S",5*1,IF(M119="","",IF(M119="E",3*1,IF(M119="G",1*1,0*1))))</f>
        <v/>
      </c>
      <c r="Q119" s="22" t="str">
        <f>IF(P119="S",5*1,IF(P119="","",IF(P119="E",3*1,IF(P119="G",1*1,0*1))))</f>
        <v/>
      </c>
      <c r="R119" s="24"/>
      <c r="T119" s="22" t="str">
        <f>IF(S119="S",5*1,IF(S119="","",IF(S119="E",3*1,IF(S119="G",1*1,0*1))))</f>
        <v/>
      </c>
      <c r="U119" s="25"/>
      <c r="V119" s="19" t="str">
        <f t="shared" si="41"/>
        <v/>
      </c>
      <c r="W119" s="19">
        <f t="shared" si="42"/>
        <v>0</v>
      </c>
      <c r="Y119" s="19">
        <f>SUM(L119,O119,R119)</f>
        <v>0</v>
      </c>
      <c r="AC119" s="19">
        <f>SUM(W119,W121,W120,W122,-AF119)</f>
        <v>0</v>
      </c>
      <c r="AF119" s="19">
        <f>MIN(W119:W122)</f>
        <v>0</v>
      </c>
    </row>
    <row r="120" spans="1:32" x14ac:dyDescent="0.25">
      <c r="A120" s="19" t="s">
        <v>815</v>
      </c>
      <c r="C120" s="22"/>
      <c r="D120" s="28"/>
      <c r="H120" s="28"/>
      <c r="K120" s="22"/>
      <c r="N120" s="22" t="str">
        <f t="shared" ref="N120:N122" si="73">IF(M120="S",5*1,IF(M120="","",IF(M120="E",3*1,IF(M120="G",1*1,0*1))))</f>
        <v/>
      </c>
      <c r="Q120" s="22" t="str">
        <f t="shared" ref="Q120:Q122" si="74">IF(P120="S",5*1,IF(P120="","",IF(P120="E",3*1,IF(P120="G",1*1,0*1))))</f>
        <v/>
      </c>
      <c r="T120" s="22" t="str">
        <f t="shared" ref="T120:T122" si="75">IF(S120="S",5*1,IF(S120="","",IF(S120="E",3*1,IF(S120="G",1*1,0*1))))</f>
        <v/>
      </c>
      <c r="U120" s="25"/>
      <c r="V120" s="19" t="str">
        <f t="shared" si="41"/>
        <v/>
      </c>
      <c r="W120" s="19">
        <f t="shared" si="42"/>
        <v>0</v>
      </c>
      <c r="Y120" s="19">
        <f>SUM(L120,O120,R120)</f>
        <v>0</v>
      </c>
    </row>
    <row r="121" spans="1:32" x14ac:dyDescent="0.25">
      <c r="A121" s="19" t="s">
        <v>816</v>
      </c>
      <c r="C121" s="22"/>
      <c r="D121" s="28"/>
      <c r="H121" s="28"/>
      <c r="K121" s="22"/>
      <c r="N121" s="22" t="str">
        <f t="shared" si="73"/>
        <v/>
      </c>
      <c r="Q121" s="22" t="str">
        <f t="shared" si="74"/>
        <v/>
      </c>
      <c r="T121" s="22" t="str">
        <f t="shared" si="75"/>
        <v/>
      </c>
      <c r="U121" s="25"/>
      <c r="V121" s="19" t="str">
        <f t="shared" si="41"/>
        <v/>
      </c>
      <c r="W121" s="19">
        <f t="shared" si="42"/>
        <v>0</v>
      </c>
      <c r="Y121" s="19">
        <f>SUM(L121,O121,R121)</f>
        <v>0</v>
      </c>
    </row>
    <row r="122" spans="1:32" x14ac:dyDescent="0.25">
      <c r="A122" s="19" t="s">
        <v>817</v>
      </c>
      <c r="C122" s="22"/>
      <c r="D122" s="28"/>
      <c r="H122" s="28"/>
      <c r="K122" s="22"/>
      <c r="N122" s="22" t="str">
        <f t="shared" si="73"/>
        <v/>
      </c>
      <c r="Q122" s="22" t="str">
        <f t="shared" si="74"/>
        <v/>
      </c>
      <c r="T122" s="22" t="str">
        <f t="shared" si="75"/>
        <v/>
      </c>
      <c r="U122" s="25"/>
      <c r="V122" s="19" t="str">
        <f t="shared" si="41"/>
        <v/>
      </c>
      <c r="W122" s="19">
        <f t="shared" si="42"/>
        <v>0</v>
      </c>
      <c r="Y122" s="19">
        <f>SUM(L122,O122,R122)</f>
        <v>0</v>
      </c>
    </row>
    <row r="123" spans="1:32" x14ac:dyDescent="0.25">
      <c r="C123" s="22"/>
      <c r="D123" s="28"/>
      <c r="H123" s="28"/>
      <c r="K123" s="22"/>
      <c r="N123" s="22"/>
      <c r="Q123" s="22"/>
      <c r="T123" s="22"/>
      <c r="U123" s="25"/>
      <c r="V123" s="19" t="str">
        <f t="shared" si="41"/>
        <v/>
      </c>
      <c r="W123" s="19">
        <f t="shared" si="42"/>
        <v>0</v>
      </c>
    </row>
    <row r="124" spans="1:32" x14ac:dyDescent="0.25">
      <c r="A124" s="19" t="s">
        <v>818</v>
      </c>
      <c r="C124" s="22"/>
      <c r="D124" s="28"/>
      <c r="H124" s="28"/>
      <c r="K124" s="22"/>
      <c r="N124" s="22" t="str">
        <f>IF(M124="S",5*1,IF(M124="","",IF(M124="E",3*1,IF(M124="G",1*1,0*1))))</f>
        <v/>
      </c>
      <c r="Q124" s="22" t="str">
        <f>IF(P124="S",5*1,IF(P124="","",IF(P124="E",3*1,IF(P124="G",1*1,0*1))))</f>
        <v/>
      </c>
      <c r="R124" s="24"/>
      <c r="T124" s="22" t="str">
        <f>IF(S124="S",5*1,IF(S124="","",IF(S124="E",3*1,IF(S124="G",1*1,0*1))))</f>
        <v/>
      </c>
      <c r="U124" s="25"/>
      <c r="V124" s="19" t="str">
        <f t="shared" si="41"/>
        <v/>
      </c>
      <c r="W124" s="19">
        <f t="shared" si="42"/>
        <v>0</v>
      </c>
      <c r="Y124" s="19">
        <f>SUM(L124,O124,R124)</f>
        <v>0</v>
      </c>
      <c r="AC124" s="19">
        <f>SUM(W124,W126,W125,W127,-AF124)</f>
        <v>0</v>
      </c>
      <c r="AF124" s="19">
        <f>MIN(W124:W127)</f>
        <v>0</v>
      </c>
    </row>
    <row r="125" spans="1:32" x14ac:dyDescent="0.25">
      <c r="A125" s="19" t="s">
        <v>819</v>
      </c>
      <c r="C125" s="22"/>
      <c r="D125" s="28"/>
      <c r="H125" s="28"/>
      <c r="K125" s="22"/>
      <c r="N125" s="22" t="str">
        <f t="shared" ref="N125:N127" si="76">IF(M125="S",5*1,IF(M125="","",IF(M125="E",3*1,IF(M125="G",1*1,0*1))))</f>
        <v/>
      </c>
      <c r="Q125" s="22" t="str">
        <f t="shared" ref="Q125:Q127" si="77">IF(P125="S",5*1,IF(P125="","",IF(P125="E",3*1,IF(P125="G",1*1,0*1))))</f>
        <v/>
      </c>
      <c r="T125" s="22" t="str">
        <f t="shared" ref="T125:T127" si="78">IF(S125="S",5*1,IF(S125="","",IF(S125="E",3*1,IF(S125="G",1*1,0*1))))</f>
        <v/>
      </c>
      <c r="U125" s="25"/>
      <c r="V125" s="19" t="str">
        <f t="shared" si="41"/>
        <v/>
      </c>
      <c r="W125" s="19">
        <f t="shared" si="42"/>
        <v>0</v>
      </c>
      <c r="Y125" s="19">
        <f>SUM(L125,O125,R125)</f>
        <v>0</v>
      </c>
    </row>
    <row r="126" spans="1:32" x14ac:dyDescent="0.25">
      <c r="A126" s="19" t="s">
        <v>820</v>
      </c>
      <c r="C126" s="22"/>
      <c r="D126" s="28"/>
      <c r="H126" s="28"/>
      <c r="K126" s="22"/>
      <c r="N126" s="22" t="str">
        <f t="shared" si="76"/>
        <v/>
      </c>
      <c r="Q126" s="22" t="str">
        <f t="shared" si="77"/>
        <v/>
      </c>
      <c r="T126" s="22" t="str">
        <f t="shared" si="78"/>
        <v/>
      </c>
      <c r="U126" s="25"/>
      <c r="V126" s="19" t="str">
        <f t="shared" si="41"/>
        <v/>
      </c>
      <c r="W126" s="19">
        <f t="shared" si="42"/>
        <v>0</v>
      </c>
      <c r="Y126" s="19">
        <f>SUM(L126,O126,R126)</f>
        <v>0</v>
      </c>
    </row>
    <row r="127" spans="1:32" x14ac:dyDescent="0.25">
      <c r="A127" s="19" t="s">
        <v>821</v>
      </c>
      <c r="C127" s="22"/>
      <c r="D127" s="28"/>
      <c r="H127" s="28"/>
      <c r="K127" s="22"/>
      <c r="N127" s="22" t="str">
        <f t="shared" si="76"/>
        <v/>
      </c>
      <c r="Q127" s="22" t="str">
        <f t="shared" si="77"/>
        <v/>
      </c>
      <c r="T127" s="22" t="str">
        <f t="shared" si="78"/>
        <v/>
      </c>
      <c r="U127" s="25"/>
      <c r="V127" s="19" t="str">
        <f t="shared" si="41"/>
        <v/>
      </c>
      <c r="W127" s="19">
        <f t="shared" si="42"/>
        <v>0</v>
      </c>
      <c r="Y127" s="19">
        <f>SUM(L127,O127,R127)</f>
        <v>0</v>
      </c>
    </row>
    <row r="128" spans="1:32" x14ac:dyDescent="0.25">
      <c r="C128" s="22"/>
      <c r="D128" s="28"/>
      <c r="H128" s="28"/>
      <c r="K128" s="22"/>
      <c r="N128" s="22"/>
      <c r="Q128" s="22"/>
      <c r="T128" s="22"/>
      <c r="U128" s="25"/>
      <c r="V128" s="19" t="str">
        <f t="shared" si="41"/>
        <v/>
      </c>
      <c r="W128" s="19">
        <f t="shared" si="42"/>
        <v>0</v>
      </c>
    </row>
    <row r="129" spans="1:32" x14ac:dyDescent="0.25">
      <c r="A129" s="19" t="s">
        <v>822</v>
      </c>
      <c r="C129" s="22"/>
      <c r="D129" s="28"/>
      <c r="H129" s="28"/>
      <c r="K129" s="22"/>
      <c r="N129" s="22" t="str">
        <f>IF(M129="S",5*1,IF(M129="","",IF(M129="E",3*1,IF(M129="G",1*1,0*1))))</f>
        <v/>
      </c>
      <c r="Q129" s="22" t="str">
        <f>IF(P129="S",5*1,IF(P129="","",IF(P129="E",3*1,IF(P129="G",1*1,0*1))))</f>
        <v/>
      </c>
      <c r="R129" s="24"/>
      <c r="T129" s="22" t="str">
        <f>IF(S129="S",5*1,IF(S129="","",IF(S129="E",3*1,IF(S129="G",1*1,0*1))))</f>
        <v/>
      </c>
      <c r="U129" s="25"/>
      <c r="V129" s="19" t="str">
        <f t="shared" si="41"/>
        <v/>
      </c>
      <c r="W129" s="19">
        <f t="shared" si="42"/>
        <v>0</v>
      </c>
      <c r="Y129" s="19">
        <f>SUM(L129,O129,R129)</f>
        <v>0</v>
      </c>
      <c r="AC129" s="19">
        <f>SUM(W129,W131,W130,W132,-AF129)</f>
        <v>0</v>
      </c>
      <c r="AF129" s="19">
        <f>MIN(W129:W132)</f>
        <v>0</v>
      </c>
    </row>
    <row r="130" spans="1:32" x14ac:dyDescent="0.25">
      <c r="A130" s="19" t="s">
        <v>823</v>
      </c>
      <c r="C130" s="22"/>
      <c r="D130" s="28"/>
      <c r="H130" s="28"/>
      <c r="K130" s="22"/>
      <c r="N130" s="22" t="str">
        <f t="shared" ref="N130:N132" si="79">IF(M130="S",5*1,IF(M130="","",IF(M130="E",3*1,IF(M130="G",1*1,0*1))))</f>
        <v/>
      </c>
      <c r="Q130" s="22" t="str">
        <f t="shared" ref="Q130:Q132" si="80">IF(P130="S",5*1,IF(P130="","",IF(P130="E",3*1,IF(P130="G",1*1,0*1))))</f>
        <v/>
      </c>
      <c r="T130" s="22" t="str">
        <f t="shared" ref="T130:T132" si="81">IF(S130="S",5*1,IF(S130="","",IF(S130="E",3*1,IF(S130="G",1*1,0*1))))</f>
        <v/>
      </c>
      <c r="U130" s="25"/>
      <c r="V130" s="19" t="str">
        <f t="shared" si="41"/>
        <v/>
      </c>
      <c r="W130" s="19">
        <f t="shared" si="42"/>
        <v>0</v>
      </c>
      <c r="Y130" s="19">
        <f>SUM(L130,O130,R130)</f>
        <v>0</v>
      </c>
    </row>
    <row r="131" spans="1:32" x14ac:dyDescent="0.25">
      <c r="A131" s="19" t="s">
        <v>824</v>
      </c>
      <c r="C131" s="22"/>
      <c r="D131" s="28"/>
      <c r="H131" s="28"/>
      <c r="K131" s="22"/>
      <c r="N131" s="22" t="str">
        <f t="shared" si="79"/>
        <v/>
      </c>
      <c r="Q131" s="22" t="str">
        <f t="shared" si="80"/>
        <v/>
      </c>
      <c r="T131" s="22" t="str">
        <f t="shared" si="81"/>
        <v/>
      </c>
      <c r="U131" s="25"/>
      <c r="V131" s="19" t="str">
        <f t="shared" si="41"/>
        <v/>
      </c>
      <c r="W131" s="19">
        <f t="shared" si="42"/>
        <v>0</v>
      </c>
      <c r="Y131" s="19">
        <f>SUM(L131,O131,R131)</f>
        <v>0</v>
      </c>
    </row>
    <row r="132" spans="1:32" x14ac:dyDescent="0.25">
      <c r="A132" s="19" t="s">
        <v>825</v>
      </c>
      <c r="C132" s="22"/>
      <c r="D132" s="28"/>
      <c r="H132" s="28"/>
      <c r="K132" s="22"/>
      <c r="N132" s="22" t="str">
        <f t="shared" si="79"/>
        <v/>
      </c>
      <c r="Q132" s="22" t="str">
        <f t="shared" si="80"/>
        <v/>
      </c>
      <c r="T132" s="22" t="str">
        <f t="shared" si="81"/>
        <v/>
      </c>
      <c r="U132" s="25"/>
      <c r="V132" s="19" t="str">
        <f t="shared" si="41"/>
        <v/>
      </c>
      <c r="W132" s="19">
        <f t="shared" si="42"/>
        <v>0</v>
      </c>
      <c r="Y132" s="19">
        <f>SUM(L132,O132,R132)</f>
        <v>0</v>
      </c>
    </row>
    <row r="133" spans="1:32" x14ac:dyDescent="0.25">
      <c r="C133" s="22"/>
      <c r="D133" s="28"/>
      <c r="H133" s="28"/>
      <c r="K133" s="22"/>
      <c r="N133" s="22"/>
      <c r="Q133" s="22"/>
      <c r="T133" s="22"/>
      <c r="U133" s="25"/>
      <c r="V133" s="19" t="str">
        <f t="shared" ref="V133:V152" si="82">IF(U133="1violation",-2*1,IF(U133="2violations",-2*2,IF(U133="3violations",-2*3,IF(U133="",""))))</f>
        <v/>
      </c>
      <c r="W133" s="19">
        <f t="shared" ref="W133:W152" si="83">SUM(N133,Q133,T133,V133)</f>
        <v>0</v>
      </c>
    </row>
    <row r="134" spans="1:32" x14ac:dyDescent="0.25">
      <c r="A134" s="19" t="s">
        <v>826</v>
      </c>
      <c r="C134" s="22"/>
      <c r="D134" s="28"/>
      <c r="H134" s="28"/>
      <c r="K134" s="22"/>
      <c r="N134" s="22" t="str">
        <f>IF(M134="S",5*1,IF(M134="","",IF(M134="E",3*1,IF(M134="G",1*1,0*1))))</f>
        <v/>
      </c>
      <c r="Q134" s="22" t="str">
        <f>IF(P134="S",5*1,IF(P134="","",IF(P134="E",3*1,IF(P134="G",1*1,0*1))))</f>
        <v/>
      </c>
      <c r="R134" s="24"/>
      <c r="T134" s="22" t="str">
        <f>IF(S134="S",5*1,IF(S134="","",IF(S134="E",3*1,IF(S134="G",1*1,0*1))))</f>
        <v/>
      </c>
      <c r="U134" s="25"/>
      <c r="V134" s="19" t="str">
        <f t="shared" si="82"/>
        <v/>
      </c>
      <c r="W134" s="19">
        <f t="shared" si="83"/>
        <v>0</v>
      </c>
      <c r="Y134" s="19">
        <f>SUM(L134,O134,R134)</f>
        <v>0</v>
      </c>
      <c r="AC134" s="19">
        <f>SUM(W134,W136,W135,W137,-AF134)</f>
        <v>0</v>
      </c>
      <c r="AF134" s="19">
        <f>MIN(W134:W137)</f>
        <v>0</v>
      </c>
    </row>
    <row r="135" spans="1:32" x14ac:dyDescent="0.25">
      <c r="A135" s="19" t="s">
        <v>827</v>
      </c>
      <c r="C135" s="22"/>
      <c r="D135" s="28"/>
      <c r="H135" s="28"/>
      <c r="K135" s="22"/>
      <c r="N135" s="22" t="str">
        <f t="shared" ref="N135:N137" si="84">IF(M135="S",5*1,IF(M135="","",IF(M135="E",3*1,IF(M135="G",1*1,0*1))))</f>
        <v/>
      </c>
      <c r="Q135" s="22" t="str">
        <f t="shared" ref="Q135:Q137" si="85">IF(P135="S",5*1,IF(P135="","",IF(P135="E",3*1,IF(P135="G",1*1,0*1))))</f>
        <v/>
      </c>
      <c r="T135" s="22" t="str">
        <f t="shared" ref="T135:T137" si="86">IF(S135="S",5*1,IF(S135="","",IF(S135="E",3*1,IF(S135="G",1*1,0*1))))</f>
        <v/>
      </c>
      <c r="U135" s="25"/>
      <c r="V135" s="19" t="str">
        <f t="shared" si="82"/>
        <v/>
      </c>
      <c r="W135" s="19">
        <f t="shared" si="83"/>
        <v>0</v>
      </c>
      <c r="Y135" s="19">
        <f>SUM(L135,O135,R135)</f>
        <v>0</v>
      </c>
    </row>
    <row r="136" spans="1:32" x14ac:dyDescent="0.25">
      <c r="A136" s="19" t="s">
        <v>828</v>
      </c>
      <c r="C136" s="22"/>
      <c r="D136" s="28"/>
      <c r="H136" s="28"/>
      <c r="K136" s="22"/>
      <c r="N136" s="22" t="str">
        <f t="shared" si="84"/>
        <v/>
      </c>
      <c r="Q136" s="22" t="str">
        <f t="shared" si="85"/>
        <v/>
      </c>
      <c r="T136" s="22" t="str">
        <f t="shared" si="86"/>
        <v/>
      </c>
      <c r="U136" s="25"/>
      <c r="V136" s="19" t="str">
        <f t="shared" si="82"/>
        <v/>
      </c>
      <c r="W136" s="19">
        <f t="shared" si="83"/>
        <v>0</v>
      </c>
      <c r="Y136" s="19">
        <f>SUM(L136,O136,R136)</f>
        <v>0</v>
      </c>
    </row>
    <row r="137" spans="1:32" x14ac:dyDescent="0.25">
      <c r="A137" s="19" t="s">
        <v>829</v>
      </c>
      <c r="C137" s="22"/>
      <c r="D137" s="28"/>
      <c r="H137" s="28"/>
      <c r="K137" s="22"/>
      <c r="N137" s="22" t="str">
        <f t="shared" si="84"/>
        <v/>
      </c>
      <c r="Q137" s="22" t="str">
        <f t="shared" si="85"/>
        <v/>
      </c>
      <c r="T137" s="22" t="str">
        <f t="shared" si="86"/>
        <v/>
      </c>
      <c r="U137" s="25"/>
      <c r="V137" s="19" t="str">
        <f t="shared" si="82"/>
        <v/>
      </c>
      <c r="W137" s="19">
        <f t="shared" si="83"/>
        <v>0</v>
      </c>
      <c r="Y137" s="19">
        <f>SUM(L137,O137,R137)</f>
        <v>0</v>
      </c>
    </row>
    <row r="138" spans="1:32" x14ac:dyDescent="0.25">
      <c r="C138" s="22"/>
      <c r="D138" s="28"/>
      <c r="H138" s="28"/>
      <c r="K138" s="22"/>
      <c r="N138" s="22"/>
      <c r="Q138" s="22"/>
      <c r="T138" s="22"/>
      <c r="U138" s="25"/>
      <c r="V138" s="19" t="str">
        <f t="shared" si="82"/>
        <v/>
      </c>
      <c r="W138" s="19">
        <f t="shared" si="83"/>
        <v>0</v>
      </c>
    </row>
    <row r="139" spans="1:32" x14ac:dyDescent="0.25">
      <c r="A139" s="19" t="s">
        <v>830</v>
      </c>
      <c r="C139" s="22"/>
      <c r="D139" s="28"/>
      <c r="H139" s="28"/>
      <c r="K139" s="22"/>
      <c r="N139" s="22" t="str">
        <f>IF(M139="S",5*1,IF(M139="","",IF(M139="E",3*1,IF(M139="G",1*1,0*1))))</f>
        <v/>
      </c>
      <c r="Q139" s="22" t="str">
        <f>IF(P139="S",5*1,IF(P139="","",IF(P139="E",3*1,IF(P139="G",1*1,0*1))))</f>
        <v/>
      </c>
      <c r="R139" s="24"/>
      <c r="T139" s="22" t="str">
        <f>IF(S139="S",5*1,IF(S139="","",IF(S139="E",3*1,IF(S139="G",1*1,0*1))))</f>
        <v/>
      </c>
      <c r="U139" s="25"/>
      <c r="V139" s="19" t="str">
        <f t="shared" si="82"/>
        <v/>
      </c>
      <c r="W139" s="19">
        <f t="shared" si="83"/>
        <v>0</v>
      </c>
      <c r="Y139" s="19">
        <f>SUM(L139,O139,R139)</f>
        <v>0</v>
      </c>
      <c r="AC139" s="19">
        <f>SUM(W139,W141,W140,W142,-AF139)</f>
        <v>0</v>
      </c>
      <c r="AF139" s="19">
        <f>MIN(W139:W142)</f>
        <v>0</v>
      </c>
    </row>
    <row r="140" spans="1:32" x14ac:dyDescent="0.25">
      <c r="A140" s="19" t="s">
        <v>831</v>
      </c>
      <c r="C140" s="22"/>
      <c r="D140" s="28"/>
      <c r="H140" s="28"/>
      <c r="K140" s="22"/>
      <c r="N140" s="22" t="str">
        <f t="shared" ref="N140:N142" si="87">IF(M140="S",5*1,IF(M140="","",IF(M140="E",3*1,IF(M140="G",1*1,0*1))))</f>
        <v/>
      </c>
      <c r="Q140" s="22" t="str">
        <f t="shared" ref="Q140:Q142" si="88">IF(P140="S",5*1,IF(P140="","",IF(P140="E",3*1,IF(P140="G",1*1,0*1))))</f>
        <v/>
      </c>
      <c r="T140" s="22" t="str">
        <f t="shared" ref="T140:T142" si="89">IF(S140="S",5*1,IF(S140="","",IF(S140="E",3*1,IF(S140="G",1*1,0*1))))</f>
        <v/>
      </c>
      <c r="U140" s="25"/>
      <c r="V140" s="19" t="str">
        <f t="shared" si="82"/>
        <v/>
      </c>
      <c r="W140" s="19">
        <f t="shared" si="83"/>
        <v>0</v>
      </c>
      <c r="Y140" s="19">
        <f>SUM(L140,O140,R140)</f>
        <v>0</v>
      </c>
    </row>
    <row r="141" spans="1:32" x14ac:dyDescent="0.25">
      <c r="A141" s="19" t="s">
        <v>832</v>
      </c>
      <c r="C141" s="22"/>
      <c r="D141" s="28"/>
      <c r="H141" s="28"/>
      <c r="K141" s="22"/>
      <c r="N141" s="22" t="str">
        <f t="shared" si="87"/>
        <v/>
      </c>
      <c r="Q141" s="22" t="str">
        <f t="shared" si="88"/>
        <v/>
      </c>
      <c r="T141" s="22" t="str">
        <f t="shared" si="89"/>
        <v/>
      </c>
      <c r="U141" s="25"/>
      <c r="V141" s="19" t="str">
        <f t="shared" si="82"/>
        <v/>
      </c>
      <c r="W141" s="19">
        <f t="shared" si="83"/>
        <v>0</v>
      </c>
      <c r="Y141" s="19">
        <f>SUM(L141,O141,R141)</f>
        <v>0</v>
      </c>
    </row>
    <row r="142" spans="1:32" x14ac:dyDescent="0.25">
      <c r="A142" s="19" t="s">
        <v>833</v>
      </c>
      <c r="C142" s="22"/>
      <c r="D142" s="28"/>
      <c r="H142" s="28"/>
      <c r="K142" s="22"/>
      <c r="N142" s="22" t="str">
        <f t="shared" si="87"/>
        <v/>
      </c>
      <c r="Q142" s="22" t="str">
        <f t="shared" si="88"/>
        <v/>
      </c>
      <c r="T142" s="22" t="str">
        <f t="shared" si="89"/>
        <v/>
      </c>
      <c r="U142" s="25"/>
      <c r="V142" s="19" t="str">
        <f t="shared" si="82"/>
        <v/>
      </c>
      <c r="W142" s="19">
        <f t="shared" si="83"/>
        <v>0</v>
      </c>
      <c r="Y142" s="19">
        <f>SUM(L142,O142,R142)</f>
        <v>0</v>
      </c>
    </row>
    <row r="143" spans="1:32" x14ac:dyDescent="0.25">
      <c r="C143" s="22"/>
      <c r="D143" s="28"/>
      <c r="H143" s="28"/>
      <c r="K143" s="22"/>
      <c r="N143" s="22"/>
      <c r="Q143" s="22"/>
      <c r="T143" s="22"/>
      <c r="U143" s="25"/>
      <c r="V143" s="19" t="str">
        <f t="shared" si="82"/>
        <v/>
      </c>
      <c r="W143" s="19">
        <f t="shared" si="83"/>
        <v>0</v>
      </c>
    </row>
    <row r="144" spans="1:32" x14ac:dyDescent="0.25">
      <c r="A144" s="19" t="s">
        <v>834</v>
      </c>
      <c r="C144" s="22"/>
      <c r="D144" s="28"/>
      <c r="H144" s="28"/>
      <c r="K144" s="22"/>
      <c r="N144" s="22" t="str">
        <f>IF(M144="S",5*1,IF(M144="","",IF(M144="E",3*1,IF(M144="G",1*1,0*1))))</f>
        <v/>
      </c>
      <c r="Q144" s="22" t="str">
        <f>IF(P144="S",5*1,IF(P144="","",IF(P144="E",3*1,IF(P144="G",1*1,0*1))))</f>
        <v/>
      </c>
      <c r="R144" s="24"/>
      <c r="T144" s="22" t="str">
        <f>IF(S144="S",5*1,IF(S144="","",IF(S144="E",3*1,IF(S144="G",1*1,0*1))))</f>
        <v/>
      </c>
      <c r="U144" s="25"/>
      <c r="V144" s="19" t="str">
        <f t="shared" si="82"/>
        <v/>
      </c>
      <c r="W144" s="19">
        <f t="shared" si="83"/>
        <v>0</v>
      </c>
      <c r="Y144" s="19">
        <f>SUM(L144,O144,R144)</f>
        <v>0</v>
      </c>
      <c r="AC144" s="19">
        <f>SUM(W144,W146,W145,W147,-AF144)</f>
        <v>0</v>
      </c>
      <c r="AF144" s="19">
        <f>MIN(W144:W147)</f>
        <v>0</v>
      </c>
    </row>
    <row r="145" spans="1:32" x14ac:dyDescent="0.25">
      <c r="A145" s="19" t="s">
        <v>835</v>
      </c>
      <c r="C145" s="22"/>
      <c r="D145" s="28"/>
      <c r="H145" s="28"/>
      <c r="K145" s="22"/>
      <c r="N145" s="22" t="str">
        <f t="shared" ref="N145:N147" si="90">IF(M145="S",5*1,IF(M145="","",IF(M145="E",3*1,IF(M145="G",1*1,0*1))))</f>
        <v/>
      </c>
      <c r="Q145" s="22" t="str">
        <f t="shared" ref="Q145:Q147" si="91">IF(P145="S",5*1,IF(P145="","",IF(P145="E",3*1,IF(P145="G",1*1,0*1))))</f>
        <v/>
      </c>
      <c r="T145" s="22" t="str">
        <f t="shared" ref="T145:T147" si="92">IF(S145="S",5*1,IF(S145="","",IF(S145="E",3*1,IF(S145="G",1*1,0*1))))</f>
        <v/>
      </c>
      <c r="U145" s="25"/>
      <c r="V145" s="19" t="str">
        <f t="shared" si="82"/>
        <v/>
      </c>
      <c r="W145" s="19">
        <f t="shared" si="83"/>
        <v>0</v>
      </c>
      <c r="Y145" s="19">
        <f>SUM(L145,O145,R145)</f>
        <v>0</v>
      </c>
    </row>
    <row r="146" spans="1:32" x14ac:dyDescent="0.25">
      <c r="A146" s="19" t="s">
        <v>836</v>
      </c>
      <c r="C146" s="22"/>
      <c r="D146" s="28"/>
      <c r="H146" s="28"/>
      <c r="K146" s="22"/>
      <c r="N146" s="22" t="str">
        <f t="shared" si="90"/>
        <v/>
      </c>
      <c r="Q146" s="22" t="str">
        <f t="shared" si="91"/>
        <v/>
      </c>
      <c r="T146" s="22" t="str">
        <f t="shared" si="92"/>
        <v/>
      </c>
      <c r="U146" s="25"/>
      <c r="V146" s="19" t="str">
        <f t="shared" si="82"/>
        <v/>
      </c>
      <c r="W146" s="19">
        <f t="shared" si="83"/>
        <v>0</v>
      </c>
      <c r="Y146" s="19">
        <f>SUM(L146,O146,R146)</f>
        <v>0</v>
      </c>
    </row>
    <row r="147" spans="1:32" x14ac:dyDescent="0.25">
      <c r="A147" s="19" t="s">
        <v>837</v>
      </c>
      <c r="C147" s="22"/>
      <c r="D147" s="28"/>
      <c r="H147" s="28"/>
      <c r="K147" s="22"/>
      <c r="N147" s="22" t="str">
        <f t="shared" si="90"/>
        <v/>
      </c>
      <c r="Q147" s="22" t="str">
        <f t="shared" si="91"/>
        <v/>
      </c>
      <c r="T147" s="22" t="str">
        <f t="shared" si="92"/>
        <v/>
      </c>
      <c r="U147" s="25"/>
      <c r="V147" s="19" t="str">
        <f t="shared" si="82"/>
        <v/>
      </c>
      <c r="W147" s="19">
        <f t="shared" si="83"/>
        <v>0</v>
      </c>
      <c r="Y147" s="19">
        <f>SUM(L147,O147,R147)</f>
        <v>0</v>
      </c>
    </row>
    <row r="148" spans="1:32" x14ac:dyDescent="0.25">
      <c r="C148" s="22"/>
      <c r="D148" s="28"/>
      <c r="H148" s="28"/>
      <c r="K148" s="22"/>
      <c r="N148" s="22"/>
      <c r="Q148" s="22"/>
      <c r="T148" s="22"/>
      <c r="U148" s="25"/>
      <c r="V148" s="19" t="str">
        <f t="shared" si="82"/>
        <v/>
      </c>
      <c r="W148" s="19">
        <f t="shared" si="83"/>
        <v>0</v>
      </c>
    </row>
    <row r="149" spans="1:32" x14ac:dyDescent="0.25">
      <c r="A149" s="19" t="s">
        <v>838</v>
      </c>
      <c r="C149" s="22"/>
      <c r="D149" s="28"/>
      <c r="H149" s="28"/>
      <c r="K149" s="22"/>
      <c r="N149" s="22" t="str">
        <f>IF(M149="S",5*1,IF(M149="","",IF(M149="E",3*1,IF(M149="G",1*1,0*1))))</f>
        <v/>
      </c>
      <c r="Q149" s="22" t="str">
        <f>IF(P149="S",5*1,IF(P149="","",IF(P149="E",3*1,IF(P149="G",1*1,0*1))))</f>
        <v/>
      </c>
      <c r="R149" s="24"/>
      <c r="T149" s="22" t="str">
        <f>IF(S149="S",5*1,IF(S149="","",IF(S149="E",3*1,IF(S149="G",1*1,0*1))))</f>
        <v/>
      </c>
      <c r="U149" s="25"/>
      <c r="V149" s="19" t="str">
        <f t="shared" si="82"/>
        <v/>
      </c>
      <c r="W149" s="19">
        <f t="shared" si="83"/>
        <v>0</v>
      </c>
      <c r="Y149" s="19">
        <f>SUM(L149,O149,R149)</f>
        <v>0</v>
      </c>
      <c r="AC149" s="19">
        <f>SUM(W149,W151,W150,W152,-AF149)</f>
        <v>0</v>
      </c>
      <c r="AF149" s="19">
        <f>MIN(W149:W152)</f>
        <v>0</v>
      </c>
    </row>
    <row r="150" spans="1:32" x14ac:dyDescent="0.25">
      <c r="A150" s="19" t="s">
        <v>839</v>
      </c>
      <c r="C150" s="22"/>
      <c r="D150" s="28"/>
      <c r="H150" s="28"/>
      <c r="K150" s="22"/>
      <c r="N150" s="22" t="str">
        <f t="shared" ref="N150:N152" si="93">IF(M150="S",5*1,IF(M150="","",IF(M150="E",3*1,IF(M150="G",1*1,0*1))))</f>
        <v/>
      </c>
      <c r="Q150" s="22" t="str">
        <f t="shared" ref="Q150:Q152" si="94">IF(P150="S",5*1,IF(P150="","",IF(P150="E",3*1,IF(P150="G",1*1,0*1))))</f>
        <v/>
      </c>
      <c r="T150" s="22" t="str">
        <f t="shared" ref="T150:T152" si="95">IF(S150="S",5*1,IF(S150="","",IF(S150="E",3*1,IF(S150="G",1*1,0*1))))</f>
        <v/>
      </c>
      <c r="U150" s="25"/>
      <c r="V150" s="19" t="str">
        <f t="shared" si="82"/>
        <v/>
      </c>
      <c r="W150" s="19">
        <f t="shared" si="83"/>
        <v>0</v>
      </c>
      <c r="Y150" s="19">
        <f>SUM(L150,O150,R150)</f>
        <v>0</v>
      </c>
    </row>
    <row r="151" spans="1:32" x14ac:dyDescent="0.25">
      <c r="A151" s="19" t="s">
        <v>840</v>
      </c>
      <c r="C151" s="22"/>
      <c r="D151" s="28"/>
      <c r="H151" s="28"/>
      <c r="K151" s="22"/>
      <c r="N151" s="22" t="str">
        <f t="shared" si="93"/>
        <v/>
      </c>
      <c r="Q151" s="22" t="str">
        <f t="shared" si="94"/>
        <v/>
      </c>
      <c r="T151" s="22" t="str">
        <f t="shared" si="95"/>
        <v/>
      </c>
      <c r="U151" s="25"/>
      <c r="V151" s="19" t="str">
        <f t="shared" si="82"/>
        <v/>
      </c>
      <c r="W151" s="19">
        <f t="shared" si="83"/>
        <v>0</v>
      </c>
      <c r="Y151" s="19">
        <f>SUM(L151,O151,R151)</f>
        <v>0</v>
      </c>
    </row>
    <row r="152" spans="1:32" x14ac:dyDescent="0.25">
      <c r="A152" s="19" t="s">
        <v>841</v>
      </c>
      <c r="C152" s="22"/>
      <c r="D152" s="28"/>
      <c r="H152" s="28"/>
      <c r="K152" s="22"/>
      <c r="N152" s="22" t="str">
        <f t="shared" si="93"/>
        <v/>
      </c>
      <c r="Q152" s="22" t="str">
        <f t="shared" si="94"/>
        <v/>
      </c>
      <c r="T152" s="22" t="str">
        <f t="shared" si="95"/>
        <v/>
      </c>
      <c r="U152" s="25"/>
      <c r="V152" s="19" t="str">
        <f t="shared" si="82"/>
        <v/>
      </c>
      <c r="W152" s="19">
        <f t="shared" si="83"/>
        <v>0</v>
      </c>
      <c r="Y152" s="19">
        <f>SUM(L152,O152,R152)</f>
        <v>0</v>
      </c>
    </row>
  </sheetData>
  <sheetProtection password="C6AC" sheet="1" objects="1" scenarios="1"/>
  <conditionalFormatting sqref="V1:V1048576">
    <cfRule type="cellIs" dxfId="195" priority="3" operator="between">
      <formula>-4</formula>
      <formula>-3</formula>
    </cfRule>
    <cfRule type="cellIs" dxfId="194" priority="4" operator="between">
      <formula>-3</formula>
      <formula>-6</formula>
    </cfRule>
  </conditionalFormatting>
  <conditionalFormatting sqref="W1:W1048576">
    <cfRule type="cellIs" dxfId="193" priority="2" operator="equal">
      <formula>15</formula>
    </cfRule>
  </conditionalFormatting>
  <conditionalFormatting sqref="A4:XFD152">
    <cfRule type="expression" dxfId="192" priority="1">
      <formula>$V4&lt;=-4</formula>
    </cfRule>
  </conditionalFormatting>
  <dataValidations count="2">
    <dataValidation type="list" allowBlank="1" showInputMessage="1" showErrorMessage="1" sqref="M4:M7 M9:M12 M14:M17 M19:M22 M24:M27 M29:M32 M34:M37 M39:M42 M44:M47 M49:M52 M54:M57 M59:M62 M64:M67 M69:M72 M74:M77 M79:M82 M84:M87 M89:M92 M94:M97 M99:M102 M104:M107 M109:M112 M114:M117 M119:M122 M124:M127 M129:M132 M134:M137 M139:M142 M144:M147 M149:M152 P4:P7 S4:S7 P9:P12 S9:S12 P14:P17 S14:S17 P19:P22 S19:S22 P24:P27 S24:S27 P29:P32 S29:S32 P34:P37 S34:S37 P39:P42 S39:S42 P44:P47 S44:S47 P49:P52 S49:S52 P54:P57 S54:S57 P59:P62 S59:S62 P64:P67 S64:S67 P69:P72 S69:S72 P74:P77 S74:S77 P79:P82 S79:S82 P84:P87 S84:S87 P89:P92 S89:S92 P94:P97 S94:S97 P99:P102 S99:S102 P104:P107 S104:S107 P109:P112 S109:S112 P114:P117 S114:S117 P119:P122 S119:S122 P124:P127 S124:S127 P129:P132 S129:S132 P134:P137 S134:S137 P139:P142 S139:S142 P144:P147 S144:S147 P149:P152 S149:S152" xr:uid="{00000000-0002-0000-0A00-000000000000}">
      <formula1>$AB$1:$AF$1</formula1>
    </dataValidation>
    <dataValidation type="list" allowBlank="1" showInputMessage="1" showErrorMessage="1" sqref="U4:U152" xr:uid="{00000000-0002-0000-0A00-000001000000}">
      <formula1>$AG$1:$AI$1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15" workbookViewId="0">
      <selection activeCell="G37" sqref="G37"/>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242</v>
      </c>
      <c r="C1" t="s">
        <v>232</v>
      </c>
    </row>
    <row r="2" spans="1:7" x14ac:dyDescent="0.25">
      <c r="A2" t="s">
        <v>225</v>
      </c>
      <c r="B2" t="s">
        <v>220</v>
      </c>
      <c r="C2" t="s">
        <v>231</v>
      </c>
      <c r="D2" t="s">
        <v>228</v>
      </c>
      <c r="E2" t="s">
        <v>229</v>
      </c>
      <c r="F2" s="15" t="s">
        <v>230</v>
      </c>
      <c r="G2" t="s">
        <v>1024</v>
      </c>
    </row>
    <row r="3" spans="1:7" x14ac:dyDescent="0.25">
      <c r="A3" t="str">
        <f>MusicalTheatre!A25</f>
        <v>E-602</v>
      </c>
      <c r="B3">
        <f>MusicalTheatre!Y25</f>
        <v>12</v>
      </c>
      <c r="F3" s="27">
        <f>SUM(Table134567[[#This Row],[MR 1 Score]:[MR3 Score]])</f>
        <v>0</v>
      </c>
    </row>
    <row r="4" spans="1:7" x14ac:dyDescent="0.25">
      <c r="A4" t="str">
        <f>MusicalTheatre!A26</f>
        <v>E-603</v>
      </c>
      <c r="B4">
        <f>MusicalTheatre!Y26</f>
        <v>12</v>
      </c>
      <c r="F4" s="27">
        <f>SUM(Table134567[[#This Row],[MR 1 Score]:[MR3 Score]])</f>
        <v>0</v>
      </c>
    </row>
    <row r="5" spans="1:7" x14ac:dyDescent="0.25">
      <c r="A5" t="str">
        <f>MusicalTheatre!A31</f>
        <v>F-603</v>
      </c>
      <c r="B5">
        <f>MusicalTheatre!Y31</f>
        <v>12</v>
      </c>
      <c r="F5" s="15">
        <f>SUM(Table134567[[#This Row],[MR 1 Score]:[MR3 Score]])</f>
        <v>0</v>
      </c>
    </row>
    <row r="6" spans="1:7" x14ac:dyDescent="0.25">
      <c r="A6" t="str">
        <f>MusicalTheatre!A45</f>
        <v>J-602</v>
      </c>
      <c r="B6">
        <f>MusicalTheatre!Y45</f>
        <v>12</v>
      </c>
      <c r="F6" s="15">
        <f>SUM(Table134567[[#This Row],[MR 1 Score]:[MR3 Score]])</f>
        <v>0</v>
      </c>
    </row>
    <row r="7" spans="1:7" x14ac:dyDescent="0.25">
      <c r="A7" t="str">
        <f>MusicalTheatre!A50</f>
        <v>K-602</v>
      </c>
      <c r="B7">
        <f>MusicalTheatre!Y50</f>
        <v>12</v>
      </c>
      <c r="F7" s="27">
        <f>SUM(Table134567[[#This Row],[MR 1 Score]:[MR3 Score]])</f>
        <v>0</v>
      </c>
    </row>
    <row r="8" spans="1:7" x14ac:dyDescent="0.25">
      <c r="A8" t="str">
        <f>MusicalTheatre!A54</f>
        <v>L-601</v>
      </c>
      <c r="B8">
        <f>MusicalTheatre!Y54</f>
        <v>12</v>
      </c>
      <c r="F8" s="15">
        <f>SUM(Table134567[[#This Row],[MR 1 Score]:[MR3 Score]])</f>
        <v>0</v>
      </c>
    </row>
    <row r="9" spans="1:7" x14ac:dyDescent="0.25">
      <c r="A9" t="str">
        <f>MusicalTheatre!A20</f>
        <v>D-602</v>
      </c>
      <c r="B9">
        <f>MusicalTheatre!Y20</f>
        <v>11</v>
      </c>
      <c r="F9" s="15">
        <f>SUM(Table134567[[#This Row],[MR 1 Score]:[MR3 Score]])</f>
        <v>0</v>
      </c>
    </row>
    <row r="10" spans="1:7" x14ac:dyDescent="0.25">
      <c r="A10" t="str">
        <f>MusicalTheatre!A32</f>
        <v>F-604</v>
      </c>
      <c r="B10">
        <f>MusicalTheatre!Y32</f>
        <v>11</v>
      </c>
      <c r="F10" s="27">
        <f>SUM(Table134567[[#This Row],[MR 1 Score]:[MR3 Score]])</f>
        <v>0</v>
      </c>
    </row>
    <row r="11" spans="1:7" x14ac:dyDescent="0.25">
      <c r="A11" t="str">
        <f>MusicalTheatre!A39</f>
        <v>H-601</v>
      </c>
      <c r="B11">
        <f>MusicalTheatre!Y39</f>
        <v>11</v>
      </c>
      <c r="F11" s="15">
        <f>SUM(Table134567[[#This Row],[MR 1 Score]:[MR3 Score]])</f>
        <v>0</v>
      </c>
    </row>
    <row r="12" spans="1:7" x14ac:dyDescent="0.25">
      <c r="A12" t="str">
        <f>MusicalTheatre!A41</f>
        <v>H-603</v>
      </c>
      <c r="B12">
        <f>MusicalTheatre!Y41</f>
        <v>11</v>
      </c>
      <c r="F12" s="27">
        <f>SUM(Table134567[[#This Row],[MR 1 Score]:[MR3 Score]])</f>
        <v>0</v>
      </c>
    </row>
    <row r="13" spans="1:7" x14ac:dyDescent="0.25">
      <c r="A13" t="str">
        <f>MusicalTheatre!A49</f>
        <v>K-601</v>
      </c>
      <c r="B13">
        <f>MusicalTheatre!Y49</f>
        <v>11</v>
      </c>
      <c r="F13" s="27">
        <f>SUM(Table134567[[#This Row],[MR 1 Score]:[MR3 Score]])</f>
        <v>0</v>
      </c>
    </row>
    <row r="14" spans="1:7" x14ac:dyDescent="0.25">
      <c r="A14" t="str">
        <f>MusicalTheatre!A62</f>
        <v>M-604</v>
      </c>
      <c r="B14">
        <f>MusicalTheatre!Y62</f>
        <v>11</v>
      </c>
      <c r="F14" s="15">
        <f>SUM(Table134567[[#This Row],[MR 1 Score]:[MR3 Score]])</f>
        <v>0</v>
      </c>
    </row>
    <row r="15" spans="1:7" x14ac:dyDescent="0.25">
      <c r="A15" t="str">
        <f>MusicalTheatre!A24</f>
        <v>E-601</v>
      </c>
      <c r="B15">
        <f>MusicalTheatre!Y24</f>
        <v>10</v>
      </c>
      <c r="F15" s="27">
        <f>SUM(Table134567[[#This Row],[MR 1 Score]:[MR3 Score]])</f>
        <v>0</v>
      </c>
    </row>
    <row r="16" spans="1:7" x14ac:dyDescent="0.25">
      <c r="A16" t="str">
        <f>MusicalTheatre!A55</f>
        <v>L-602</v>
      </c>
      <c r="B16">
        <f>MusicalTheatre!Y55</f>
        <v>10</v>
      </c>
      <c r="F16" s="15">
        <f>SUM(Table134567[[#This Row],[MR 1 Score]:[MR3 Score]])</f>
        <v>0</v>
      </c>
    </row>
    <row r="17" spans="1:6" x14ac:dyDescent="0.25">
      <c r="A17" t="str">
        <f>MusicalTheatre!A64</f>
        <v>N-601</v>
      </c>
      <c r="B17">
        <f>MusicalTheatre!Y64</f>
        <v>10</v>
      </c>
      <c r="F17" s="15">
        <f>SUM(Table134567[[#This Row],[MR 1 Score]:[MR3 Score]])</f>
        <v>0</v>
      </c>
    </row>
    <row r="18" spans="1:6" x14ac:dyDescent="0.25">
      <c r="A18" t="str">
        <f>MusicalTheatre!A4</f>
        <v>A-601</v>
      </c>
      <c r="B18">
        <f>MusicalTheatre!Y4</f>
        <v>9</v>
      </c>
      <c r="F18" s="15">
        <f>SUM(Table134567[[#This Row],[MR 1 Score]:[MR3 Score]])</f>
        <v>0</v>
      </c>
    </row>
    <row r="19" spans="1:6" x14ac:dyDescent="0.25">
      <c r="A19" t="str">
        <f>MusicalTheatre!A29</f>
        <v>F-601</v>
      </c>
      <c r="B19">
        <f>MusicalTheatre!Y29</f>
        <v>9</v>
      </c>
      <c r="F19" s="15">
        <f>SUM(Table134567[[#This Row],[MR 1 Score]:[MR3 Score]])</f>
        <v>0</v>
      </c>
    </row>
    <row r="20" spans="1:6" x14ac:dyDescent="0.25">
      <c r="A20" t="str">
        <f>MusicalTheatre!A72</f>
        <v>P-604</v>
      </c>
      <c r="B20">
        <f>MusicalTheatre!Y72</f>
        <v>9</v>
      </c>
      <c r="F20" s="15">
        <f>SUM(Table134567[[#This Row],[MR 1 Score]:[MR3 Score]])</f>
        <v>0</v>
      </c>
    </row>
    <row r="21" spans="1:6" x14ac:dyDescent="0.25">
      <c r="A21" t="str">
        <f>MusicalTheatre!A5</f>
        <v>A-602</v>
      </c>
      <c r="B21">
        <f>MusicalTheatre!Y5</f>
        <v>8</v>
      </c>
      <c r="F21" s="15">
        <f>SUM(Table134567[[#This Row],[MR 1 Score]:[MR3 Score]])</f>
        <v>0</v>
      </c>
    </row>
    <row r="22" spans="1:6" x14ac:dyDescent="0.25">
      <c r="A22" t="str">
        <f>MusicalTheatre!A6</f>
        <v>A-603</v>
      </c>
      <c r="B22">
        <f>MusicalTheatre!Y6</f>
        <v>8</v>
      </c>
      <c r="F22" s="15">
        <f>SUM(Table134567[[#This Row],[MR 1 Score]:[MR3 Score]])</f>
        <v>0</v>
      </c>
    </row>
    <row r="23" spans="1:6" x14ac:dyDescent="0.25">
      <c r="A23" t="str">
        <f>MusicalTheatre!A14</f>
        <v>C-601</v>
      </c>
      <c r="B23">
        <f>MusicalTheatre!Y14</f>
        <v>8</v>
      </c>
      <c r="F23" s="15">
        <f>SUM(Table134567[[#This Row],[MR 1 Score]:[MR3 Score]])</f>
        <v>0</v>
      </c>
    </row>
    <row r="24" spans="1:6" x14ac:dyDescent="0.25">
      <c r="A24" t="str">
        <f>MusicalTheatre!A59</f>
        <v>M-601</v>
      </c>
      <c r="B24">
        <f>MusicalTheatre!Y59</f>
        <v>8</v>
      </c>
      <c r="F24" s="15">
        <f>SUM(Table134567[[#This Row],[MR 1 Score]:[MR3 Score]])</f>
        <v>0</v>
      </c>
    </row>
    <row r="25" spans="1:6" x14ac:dyDescent="0.25">
      <c r="A25" t="str">
        <f>MusicalTheatre!A61</f>
        <v>M-603</v>
      </c>
      <c r="B25">
        <f>MusicalTheatre!Y61</f>
        <v>8</v>
      </c>
      <c r="F25" s="15">
        <f>SUM(Table134567[[#This Row],[MR 1 Score]:[MR3 Score]])</f>
        <v>0</v>
      </c>
    </row>
    <row r="26" spans="1:6" x14ac:dyDescent="0.25">
      <c r="A26" t="str">
        <f>MusicalTheatre!A66</f>
        <v>N-603</v>
      </c>
      <c r="B26">
        <f>MusicalTheatre!Y66</f>
        <v>8</v>
      </c>
      <c r="F26" s="15">
        <f>SUM(Table134567[[#This Row],[MR 1 Score]:[MR3 Score]])</f>
        <v>0</v>
      </c>
    </row>
    <row r="27" spans="1:6" x14ac:dyDescent="0.25">
      <c r="A27" t="str">
        <f>MusicalTheatre!A69</f>
        <v>P-601</v>
      </c>
      <c r="B27">
        <f>MusicalTheatre!Y69</f>
        <v>8</v>
      </c>
      <c r="F27" s="15">
        <f>SUM(Table134567[[#This Row],[MR 1 Score]:[MR3 Score]])</f>
        <v>0</v>
      </c>
    </row>
    <row r="28" spans="1:6" x14ac:dyDescent="0.25">
      <c r="A28" t="str">
        <f>MusicalTheatre!A9</f>
        <v>B-601</v>
      </c>
      <c r="B28">
        <f>MusicalTheatre!Y9</f>
        <v>7</v>
      </c>
      <c r="F28" s="27">
        <f>SUM(Table134567[[#This Row],[MR 1 Score]:[MR3 Score]])</f>
        <v>0</v>
      </c>
    </row>
    <row r="29" spans="1:6" x14ac:dyDescent="0.25">
      <c r="A29" t="str">
        <f>MusicalTheatre!A15</f>
        <v>C-602</v>
      </c>
      <c r="B29">
        <f>MusicalTheatre!Y15</f>
        <v>7</v>
      </c>
      <c r="F29" s="15">
        <f>SUM(Table134567[[#This Row],[MR 1 Score]:[MR3 Score]])</f>
        <v>0</v>
      </c>
    </row>
    <row r="30" spans="1:6" x14ac:dyDescent="0.25">
      <c r="A30" t="str">
        <f>MusicalTheatre!A40</f>
        <v>H-602</v>
      </c>
      <c r="B30">
        <f>MusicalTheatre!Y40</f>
        <v>7</v>
      </c>
      <c r="F30" s="27">
        <f>SUM(Table134567[[#This Row],[MR 1 Score]:[MR3 Score]])</f>
        <v>0</v>
      </c>
    </row>
    <row r="31" spans="1:6" x14ac:dyDescent="0.25">
      <c r="A31" t="str">
        <f>MusicalTheatre!A60</f>
        <v>M-602</v>
      </c>
      <c r="B31">
        <f>MusicalTheatre!Y60</f>
        <v>7</v>
      </c>
      <c r="F31" s="15">
        <f>SUM(Table134567[[#This Row],[MR 1 Score]:[MR3 Score]])</f>
        <v>0</v>
      </c>
    </row>
    <row r="32" spans="1:6" x14ac:dyDescent="0.25">
      <c r="A32" t="str">
        <f>MusicalTheatre!A65</f>
        <v>N-602</v>
      </c>
      <c r="B32">
        <f>MusicalTheatre!Y65</f>
        <v>7</v>
      </c>
      <c r="F32" s="15">
        <f>SUM(Table134567[[#This Row],[MR 1 Score]:[MR3 Score]])</f>
        <v>0</v>
      </c>
    </row>
    <row r="33" spans="1:7" x14ac:dyDescent="0.25">
      <c r="A33" t="str">
        <f>MusicalTheatre!A71</f>
        <v>P-603</v>
      </c>
      <c r="B33">
        <f>MusicalTheatre!Y71</f>
        <v>7</v>
      </c>
      <c r="F33" s="15">
        <f>SUM(Table134567[[#This Row],[MR 1 Score]:[MR3 Score]])</f>
        <v>0</v>
      </c>
    </row>
    <row r="34" spans="1:7" x14ac:dyDescent="0.25">
      <c r="A34" t="str">
        <f>MusicalTheatre!A10</f>
        <v>B-602</v>
      </c>
      <c r="B34">
        <f>MusicalTheatre!Y10</f>
        <v>6</v>
      </c>
      <c r="C34">
        <v>5</v>
      </c>
      <c r="D34">
        <v>5</v>
      </c>
      <c r="E34">
        <v>5</v>
      </c>
      <c r="F34" s="27">
        <f>SUM(Table134567[[#This Row],[MR 1 Score]:[MR3 Score]])</f>
        <v>15</v>
      </c>
    </row>
    <row r="35" spans="1:7" x14ac:dyDescent="0.25">
      <c r="A35" t="str">
        <f>MusicalTheatre!A30</f>
        <v>F-602</v>
      </c>
      <c r="B35">
        <f>MusicalTheatre!Y30</f>
        <v>6</v>
      </c>
      <c r="C35">
        <v>5</v>
      </c>
      <c r="D35">
        <v>5</v>
      </c>
      <c r="E35">
        <v>4</v>
      </c>
      <c r="F35" s="15">
        <f>SUM(Table134567[[#This Row],[MR 1 Score]:[MR3 Score]])</f>
        <v>14</v>
      </c>
    </row>
    <row r="36" spans="1:7" x14ac:dyDescent="0.25">
      <c r="A36" t="str">
        <f>MusicalTheatre!A35</f>
        <v>G-602</v>
      </c>
      <c r="B36">
        <f>MusicalTheatre!Y35</f>
        <v>6</v>
      </c>
      <c r="C36">
        <v>2</v>
      </c>
      <c r="D36">
        <v>5</v>
      </c>
      <c r="E36">
        <v>2</v>
      </c>
      <c r="F36" s="27">
        <f>SUM(Table134567[[#This Row],[MR 1 Score]:[MR3 Score]])</f>
        <v>9</v>
      </c>
      <c r="G36" t="s">
        <v>1025</v>
      </c>
    </row>
    <row r="37" spans="1:7" x14ac:dyDescent="0.25">
      <c r="A37" t="str">
        <f>MusicalTheatre!A36</f>
        <v>G-603</v>
      </c>
      <c r="B37">
        <f>MusicalTheatre!Y36</f>
        <v>6</v>
      </c>
      <c r="C37">
        <v>1</v>
      </c>
      <c r="D37">
        <v>4</v>
      </c>
      <c r="E37">
        <v>5</v>
      </c>
      <c r="F37" s="15">
        <f>SUM(Table134567[[#This Row],[MR 1 Score]:[MR3 Score]])</f>
        <v>10</v>
      </c>
      <c r="G37" t="s">
        <v>1026</v>
      </c>
    </row>
    <row r="38" spans="1:7" x14ac:dyDescent="0.25">
      <c r="A38" t="str">
        <f>MusicalTheatre!A37</f>
        <v>G-604</v>
      </c>
      <c r="B38">
        <f>MusicalTheatre!Y37</f>
        <v>6</v>
      </c>
      <c r="C38">
        <v>5</v>
      </c>
      <c r="D38">
        <v>2</v>
      </c>
      <c r="E38">
        <v>5</v>
      </c>
      <c r="F38" s="15">
        <f>SUM(Table134567[[#This Row],[MR 1 Score]:[MR3 Score]])</f>
        <v>12</v>
      </c>
    </row>
    <row r="39" spans="1:7" x14ac:dyDescent="0.25">
      <c r="A39" t="str">
        <f>MusicalTheatre!A42</f>
        <v>H-604</v>
      </c>
      <c r="B39">
        <f>MusicalTheatre!Y42</f>
        <v>6</v>
      </c>
      <c r="C39">
        <v>4</v>
      </c>
      <c r="D39">
        <v>3</v>
      </c>
      <c r="E39">
        <v>5</v>
      </c>
      <c r="F39" s="27">
        <f>SUM(Table134567[[#This Row],[MR 1 Score]:[MR3 Score]])</f>
        <v>12</v>
      </c>
    </row>
    <row r="40" spans="1:7" x14ac:dyDescent="0.25">
      <c r="A40" t="str">
        <f>MusicalTheatre!A7</f>
        <v>A-604</v>
      </c>
      <c r="B40">
        <f>MusicalTheatre!Y7</f>
        <v>5</v>
      </c>
      <c r="C40">
        <v>5</v>
      </c>
      <c r="D40">
        <v>5</v>
      </c>
      <c r="E40">
        <v>5</v>
      </c>
      <c r="F40" s="15">
        <f>SUM(Table134567[[#This Row],[MR 1 Score]:[MR3 Score]])</f>
        <v>15</v>
      </c>
    </row>
    <row r="41" spans="1:7" x14ac:dyDescent="0.25">
      <c r="A41" t="str">
        <f>MusicalTheatre!A19</f>
        <v>D-601</v>
      </c>
      <c r="B41">
        <f>MusicalTheatre!Y19</f>
        <v>5</v>
      </c>
      <c r="C41">
        <v>5</v>
      </c>
      <c r="D41">
        <v>5</v>
      </c>
      <c r="E41">
        <v>3</v>
      </c>
      <c r="F41" s="27">
        <f>SUM(Table134567[[#This Row],[MR 1 Score]:[MR3 Score]])</f>
        <v>13</v>
      </c>
    </row>
    <row r="42" spans="1:7" x14ac:dyDescent="0.25">
      <c r="A42" t="str">
        <f>MusicalTheatre!A34</f>
        <v>G-601</v>
      </c>
      <c r="B42">
        <f>MusicalTheatre!Y34</f>
        <v>4</v>
      </c>
      <c r="C42">
        <v>3</v>
      </c>
      <c r="D42">
        <v>5</v>
      </c>
      <c r="E42">
        <v>5</v>
      </c>
      <c r="F42" s="27">
        <f>SUM(Table134567[[#This Row],[MR 1 Score]:[MR3 Score]])</f>
        <v>13</v>
      </c>
    </row>
    <row r="43" spans="1:7" x14ac:dyDescent="0.25">
      <c r="A43" t="str">
        <f>MusicalTheatre!A70</f>
        <v>P-602</v>
      </c>
      <c r="B43">
        <f>MusicalTheatre!Y70</f>
        <v>4</v>
      </c>
      <c r="C43">
        <v>5</v>
      </c>
      <c r="D43">
        <v>1</v>
      </c>
      <c r="E43">
        <v>1</v>
      </c>
      <c r="F43" s="15">
        <f>SUM(Table134567[[#This Row],[MR 1 Score]:[MR3 Score]])</f>
        <v>7</v>
      </c>
      <c r="G43" t="s">
        <v>1027</v>
      </c>
    </row>
    <row r="44" spans="1:7" x14ac:dyDescent="0.25">
      <c r="A44" t="str">
        <f>MusicalTheatre!A124</f>
        <v>AA-601</v>
      </c>
      <c r="B44">
        <f>MusicalTheatre!Y124</f>
        <v>0</v>
      </c>
      <c r="F44" s="27">
        <f>SUM(Table134567[[#This Row],[MR 1 Score]:[MR3 Score]])</f>
        <v>0</v>
      </c>
    </row>
    <row r="45" spans="1:7" x14ac:dyDescent="0.25">
      <c r="A45" t="str">
        <f>MusicalTheatre!A125</f>
        <v>AA-602</v>
      </c>
      <c r="B45">
        <f>MusicalTheatre!Y125</f>
        <v>0</v>
      </c>
      <c r="F45" s="27">
        <f>SUM(Table134567[[#This Row],[MR 1 Score]:[MR3 Score]])</f>
        <v>0</v>
      </c>
    </row>
    <row r="46" spans="1:7" x14ac:dyDescent="0.25">
      <c r="A46" t="str">
        <f>MusicalTheatre!A126</f>
        <v>AA-603</v>
      </c>
      <c r="B46">
        <f>MusicalTheatre!Y126</f>
        <v>0</v>
      </c>
      <c r="F46" s="27">
        <f>SUM(Table134567[[#This Row],[MR 1 Score]:[MR3 Score]])</f>
        <v>0</v>
      </c>
    </row>
    <row r="47" spans="1:7" x14ac:dyDescent="0.25">
      <c r="A47" t="str">
        <f>MusicalTheatre!A127</f>
        <v>AA-604</v>
      </c>
      <c r="B47">
        <f>MusicalTheatre!Y127</f>
        <v>0</v>
      </c>
      <c r="F47" s="27">
        <f>SUM(Table134567[[#This Row],[MR 1 Score]:[MR3 Score]])</f>
        <v>0</v>
      </c>
    </row>
    <row r="48" spans="1:7" x14ac:dyDescent="0.25">
      <c r="A48" t="str">
        <f>MusicalTheatre!A11</f>
        <v>B-603</v>
      </c>
      <c r="B48">
        <f>MusicalTheatre!Y11</f>
        <v>0</v>
      </c>
      <c r="F48" s="27">
        <f>SUM(Table134567[[#This Row],[MR 1 Score]:[MR3 Score]])</f>
        <v>0</v>
      </c>
    </row>
    <row r="49" spans="1:6" x14ac:dyDescent="0.25">
      <c r="A49" t="str">
        <f>MusicalTheatre!A12</f>
        <v>B-604</v>
      </c>
      <c r="B49">
        <f>MusicalTheatre!Y12</f>
        <v>0</v>
      </c>
      <c r="F49" s="15">
        <f>SUM(Table134567[[#This Row],[MR 1 Score]:[MR3 Score]])</f>
        <v>0</v>
      </c>
    </row>
    <row r="50" spans="1:6" x14ac:dyDescent="0.25">
      <c r="A50" t="str">
        <f>MusicalTheatre!A129</f>
        <v>BB-601</v>
      </c>
      <c r="B50">
        <f>MusicalTheatre!Y129</f>
        <v>0</v>
      </c>
      <c r="F50" s="27">
        <f>SUM(Table134567[[#This Row],[MR 1 Score]:[MR3 Score]])</f>
        <v>0</v>
      </c>
    </row>
    <row r="51" spans="1:6" x14ac:dyDescent="0.25">
      <c r="A51" t="str">
        <f>MusicalTheatre!A130</f>
        <v>BB-602</v>
      </c>
      <c r="B51">
        <f>MusicalTheatre!Y130</f>
        <v>0</v>
      </c>
      <c r="F51" s="27">
        <f>SUM(Table134567[[#This Row],[MR 1 Score]:[MR3 Score]])</f>
        <v>0</v>
      </c>
    </row>
    <row r="52" spans="1:6" x14ac:dyDescent="0.25">
      <c r="A52" t="str">
        <f>MusicalTheatre!A131</f>
        <v>BB-603</v>
      </c>
      <c r="B52">
        <f>MusicalTheatre!Y131</f>
        <v>0</v>
      </c>
      <c r="F52" s="27">
        <f>SUM(Table134567[[#This Row],[MR 1 Score]:[MR3 Score]])</f>
        <v>0</v>
      </c>
    </row>
    <row r="53" spans="1:6" x14ac:dyDescent="0.25">
      <c r="A53" t="str">
        <f>MusicalTheatre!A132</f>
        <v>BB-604</v>
      </c>
      <c r="B53">
        <f>MusicalTheatre!Y132</f>
        <v>0</v>
      </c>
      <c r="F53" s="27">
        <f>SUM(Table134567[[#This Row],[MR 1 Score]:[MR3 Score]])</f>
        <v>0</v>
      </c>
    </row>
    <row r="54" spans="1:6" x14ac:dyDescent="0.25">
      <c r="A54" t="str">
        <f>MusicalTheatre!A16</f>
        <v>C-603</v>
      </c>
      <c r="B54">
        <f>MusicalTheatre!Y16</f>
        <v>0</v>
      </c>
      <c r="F54" s="27">
        <f>SUM(Table134567[[#This Row],[MR 1 Score]:[MR3 Score]])</f>
        <v>0</v>
      </c>
    </row>
    <row r="55" spans="1:6" x14ac:dyDescent="0.25">
      <c r="A55" t="str">
        <f>MusicalTheatre!A17</f>
        <v>C-604</v>
      </c>
      <c r="B55">
        <f>MusicalTheatre!Y17</f>
        <v>0</v>
      </c>
      <c r="F55" s="27">
        <f>SUM(Table134567[[#This Row],[MR 1 Score]:[MR3 Score]])</f>
        <v>0</v>
      </c>
    </row>
    <row r="56" spans="1:6" x14ac:dyDescent="0.25">
      <c r="A56" t="str">
        <f>MusicalTheatre!A134</f>
        <v>CC-601</v>
      </c>
      <c r="B56">
        <f>MusicalTheatre!Y134</f>
        <v>0</v>
      </c>
      <c r="F56" s="27">
        <f>SUM(Table134567[[#This Row],[MR 1 Score]:[MR3 Score]])</f>
        <v>0</v>
      </c>
    </row>
    <row r="57" spans="1:6" x14ac:dyDescent="0.25">
      <c r="A57" t="str">
        <f>MusicalTheatre!A135</f>
        <v>CC-602</v>
      </c>
      <c r="B57">
        <f>MusicalTheatre!Y135</f>
        <v>0</v>
      </c>
      <c r="F57" s="27">
        <f>SUM(Table134567[[#This Row],[MR 1 Score]:[MR3 Score]])</f>
        <v>0</v>
      </c>
    </row>
    <row r="58" spans="1:6" x14ac:dyDescent="0.25">
      <c r="A58" t="str">
        <f>MusicalTheatre!A136</f>
        <v>CC-603</v>
      </c>
      <c r="B58">
        <f>MusicalTheatre!Y136</f>
        <v>0</v>
      </c>
      <c r="F58" s="27">
        <f>SUM(Table134567[[#This Row],[MR 1 Score]:[MR3 Score]])</f>
        <v>0</v>
      </c>
    </row>
    <row r="59" spans="1:6" x14ac:dyDescent="0.25">
      <c r="A59" t="str">
        <f>MusicalTheatre!A137</f>
        <v>CC-604</v>
      </c>
      <c r="B59">
        <f>MusicalTheatre!Y137</f>
        <v>0</v>
      </c>
      <c r="F59" s="27">
        <f>SUM(Table134567[[#This Row],[MR 1 Score]:[MR3 Score]])</f>
        <v>0</v>
      </c>
    </row>
    <row r="60" spans="1:6" x14ac:dyDescent="0.25">
      <c r="A60" t="str">
        <f>MusicalTheatre!A21</f>
        <v>D-603</v>
      </c>
      <c r="B60">
        <f>MusicalTheatre!Y21</f>
        <v>0</v>
      </c>
      <c r="F60" s="15">
        <f>SUM(Table134567[[#This Row],[MR 1 Score]:[MR3 Score]])</f>
        <v>0</v>
      </c>
    </row>
    <row r="61" spans="1:6" x14ac:dyDescent="0.25">
      <c r="A61" t="str">
        <f>MusicalTheatre!A22</f>
        <v>D-604</v>
      </c>
      <c r="B61">
        <f>MusicalTheatre!Y22</f>
        <v>0</v>
      </c>
      <c r="F61" s="15">
        <f>SUM(Table134567[[#This Row],[MR 1 Score]:[MR3 Score]])</f>
        <v>0</v>
      </c>
    </row>
    <row r="62" spans="1:6" x14ac:dyDescent="0.25">
      <c r="A62" t="str">
        <f>MusicalTheatre!A139</f>
        <v>DD-601</v>
      </c>
      <c r="B62">
        <f>MusicalTheatre!Y139</f>
        <v>0</v>
      </c>
      <c r="F62" s="27">
        <f>SUM(Table134567[[#This Row],[MR 1 Score]:[MR3 Score]])</f>
        <v>0</v>
      </c>
    </row>
    <row r="63" spans="1:6" x14ac:dyDescent="0.25">
      <c r="A63" t="str">
        <f>MusicalTheatre!A140</f>
        <v>DD-602</v>
      </c>
      <c r="B63">
        <f>MusicalTheatre!Y140</f>
        <v>0</v>
      </c>
      <c r="F63" s="27">
        <f>SUM(Table134567[[#This Row],[MR 1 Score]:[MR3 Score]])</f>
        <v>0</v>
      </c>
    </row>
    <row r="64" spans="1:6" x14ac:dyDescent="0.25">
      <c r="A64" t="str">
        <f>MusicalTheatre!A141</f>
        <v>DD-603</v>
      </c>
      <c r="B64">
        <f>MusicalTheatre!Y141</f>
        <v>0</v>
      </c>
      <c r="F64" s="27">
        <f>SUM(Table134567[[#This Row],[MR 1 Score]:[MR3 Score]])</f>
        <v>0</v>
      </c>
    </row>
    <row r="65" spans="1:6" x14ac:dyDescent="0.25">
      <c r="A65" t="str">
        <f>MusicalTheatre!A142</f>
        <v>DD-604</v>
      </c>
      <c r="B65">
        <f>MusicalTheatre!Y142</f>
        <v>0</v>
      </c>
      <c r="F65" s="27">
        <f>SUM(Table134567[[#This Row],[MR 1 Score]:[MR3 Score]])</f>
        <v>0</v>
      </c>
    </row>
    <row r="66" spans="1:6" x14ac:dyDescent="0.25">
      <c r="A66" t="str">
        <f>MusicalTheatre!A27</f>
        <v>E-604</v>
      </c>
      <c r="B66">
        <f>MusicalTheatre!Y27</f>
        <v>0</v>
      </c>
      <c r="F66" s="27">
        <f>SUM(Table134567[[#This Row],[MR 1 Score]:[MR3 Score]])</f>
        <v>0</v>
      </c>
    </row>
    <row r="67" spans="1:6" x14ac:dyDescent="0.25">
      <c r="A67" t="str">
        <f>MusicalTheatre!A144</f>
        <v>EE-601</v>
      </c>
      <c r="B67">
        <f>MusicalTheatre!Y144</f>
        <v>0</v>
      </c>
      <c r="F67" s="27">
        <f>SUM(Table134567[[#This Row],[MR 1 Score]:[MR3 Score]])</f>
        <v>0</v>
      </c>
    </row>
    <row r="68" spans="1:6" x14ac:dyDescent="0.25">
      <c r="A68" t="str">
        <f>MusicalTheatre!A145</f>
        <v>EE-602</v>
      </c>
      <c r="B68">
        <f>MusicalTheatre!Y145</f>
        <v>0</v>
      </c>
      <c r="F68" s="27">
        <f>SUM(Table134567[[#This Row],[MR 1 Score]:[MR3 Score]])</f>
        <v>0</v>
      </c>
    </row>
    <row r="69" spans="1:6" x14ac:dyDescent="0.25">
      <c r="A69" t="str">
        <f>MusicalTheatre!A146</f>
        <v>EE-603</v>
      </c>
      <c r="B69">
        <f>MusicalTheatre!Y146</f>
        <v>0</v>
      </c>
      <c r="F69" s="27">
        <f>SUM(Table134567[[#This Row],[MR 1 Score]:[MR3 Score]])</f>
        <v>0</v>
      </c>
    </row>
    <row r="70" spans="1:6" x14ac:dyDescent="0.25">
      <c r="A70" t="str">
        <f>MusicalTheatre!A147</f>
        <v>EE-604</v>
      </c>
      <c r="B70">
        <f>MusicalTheatre!Y147</f>
        <v>0</v>
      </c>
      <c r="F70" s="27">
        <f>SUM(Table134567[[#This Row],[MR 1 Score]:[MR3 Score]])</f>
        <v>0</v>
      </c>
    </row>
    <row r="71" spans="1:6" x14ac:dyDescent="0.25">
      <c r="A71" t="str">
        <f>MusicalTheatre!A149</f>
        <v>FF-601</v>
      </c>
      <c r="B71">
        <f>MusicalTheatre!Y149</f>
        <v>0</v>
      </c>
      <c r="F71" s="27">
        <f>SUM(Table134567[[#This Row],[MR 1 Score]:[MR3 Score]])</f>
        <v>0</v>
      </c>
    </row>
    <row r="72" spans="1:6" x14ac:dyDescent="0.25">
      <c r="A72" t="str">
        <f>MusicalTheatre!A150</f>
        <v>FF-602</v>
      </c>
      <c r="B72">
        <f>MusicalTheatre!Y150</f>
        <v>0</v>
      </c>
      <c r="F72" s="27">
        <f>SUM(Table134567[[#This Row],[MR 1 Score]:[MR3 Score]])</f>
        <v>0</v>
      </c>
    </row>
    <row r="73" spans="1:6" x14ac:dyDescent="0.25">
      <c r="A73" t="str">
        <f>MusicalTheatre!A151</f>
        <v>FF-603</v>
      </c>
      <c r="B73">
        <f>MusicalTheatre!Y151</f>
        <v>0</v>
      </c>
      <c r="F73" s="27">
        <f>SUM(Table134567[[#This Row],[MR 1 Score]:[MR3 Score]])</f>
        <v>0</v>
      </c>
    </row>
    <row r="74" spans="1:6" x14ac:dyDescent="0.25">
      <c r="A74" t="str">
        <f>MusicalTheatre!A152</f>
        <v>FF-604</v>
      </c>
      <c r="B74">
        <f>MusicalTheatre!Y152</f>
        <v>0</v>
      </c>
      <c r="F74" s="27">
        <f>SUM(Table134567[[#This Row],[MR 1 Score]:[MR3 Score]])</f>
        <v>0</v>
      </c>
    </row>
    <row r="75" spans="1:6" x14ac:dyDescent="0.25">
      <c r="A75" t="str">
        <f>MusicalTheatre!A44</f>
        <v>J-601</v>
      </c>
      <c r="B75">
        <f>MusicalTheatre!Y44</f>
        <v>0</v>
      </c>
      <c r="F75" s="15">
        <f>SUM(Table134567[[#This Row],[MR 1 Score]:[MR3 Score]])</f>
        <v>0</v>
      </c>
    </row>
    <row r="76" spans="1:6" x14ac:dyDescent="0.25">
      <c r="A76" t="str">
        <f>MusicalTheatre!A46</f>
        <v>J-603</v>
      </c>
      <c r="B76">
        <f>MusicalTheatre!Y46</f>
        <v>0</v>
      </c>
      <c r="F76" s="15">
        <f>SUM(Table134567[[#This Row],[MR 1 Score]:[MR3 Score]])</f>
        <v>0</v>
      </c>
    </row>
    <row r="77" spans="1:6" x14ac:dyDescent="0.25">
      <c r="A77" t="str">
        <f>MusicalTheatre!A47</f>
        <v>J-604</v>
      </c>
      <c r="B77">
        <f>MusicalTheatre!Y47</f>
        <v>0</v>
      </c>
      <c r="F77" s="15">
        <f>SUM(Table134567[[#This Row],[MR 1 Score]:[MR3 Score]])</f>
        <v>0</v>
      </c>
    </row>
    <row r="78" spans="1:6" x14ac:dyDescent="0.25">
      <c r="A78" t="str">
        <f>MusicalTheatre!A51</f>
        <v>K-603</v>
      </c>
      <c r="B78">
        <f>MusicalTheatre!Y51</f>
        <v>0</v>
      </c>
      <c r="F78" s="27">
        <f>SUM(Table134567[[#This Row],[MR 1 Score]:[MR3 Score]])</f>
        <v>0</v>
      </c>
    </row>
    <row r="79" spans="1:6" x14ac:dyDescent="0.25">
      <c r="A79" t="str">
        <f>MusicalTheatre!A52</f>
        <v>K-604</v>
      </c>
      <c r="B79">
        <f>MusicalTheatre!Y52</f>
        <v>0</v>
      </c>
      <c r="F79" s="15">
        <f>SUM(Table134567[[#This Row],[MR 1 Score]:[MR3 Score]])</f>
        <v>0</v>
      </c>
    </row>
    <row r="80" spans="1:6" x14ac:dyDescent="0.25">
      <c r="A80" t="str">
        <f>MusicalTheatre!A56</f>
        <v>L-603</v>
      </c>
      <c r="B80">
        <f>MusicalTheatre!Y56</f>
        <v>0</v>
      </c>
      <c r="F80" s="15">
        <f>SUM(Table134567[[#This Row],[MR 1 Score]:[MR3 Score]])</f>
        <v>0</v>
      </c>
    </row>
    <row r="81" spans="1:6" x14ac:dyDescent="0.25">
      <c r="A81" t="str">
        <f>MusicalTheatre!A57</f>
        <v>L-604</v>
      </c>
      <c r="B81">
        <f>MusicalTheatre!Y57</f>
        <v>0</v>
      </c>
      <c r="F81" s="15">
        <f>SUM(Table134567[[#This Row],[MR 1 Score]:[MR3 Score]])</f>
        <v>0</v>
      </c>
    </row>
    <row r="82" spans="1:6" x14ac:dyDescent="0.25">
      <c r="A82" t="str">
        <f>MusicalTheatre!A67</f>
        <v>N-604</v>
      </c>
      <c r="B82">
        <f>MusicalTheatre!Y67</f>
        <v>0</v>
      </c>
      <c r="F82" s="15">
        <f>SUM(Table134567[[#This Row],[MR 1 Score]:[MR3 Score]])</f>
        <v>0</v>
      </c>
    </row>
    <row r="83" spans="1:6" x14ac:dyDescent="0.25">
      <c r="A83" t="str">
        <f>MusicalTheatre!A74</f>
        <v>Q-601</v>
      </c>
      <c r="B83">
        <f>MusicalTheatre!Y74</f>
        <v>0</v>
      </c>
      <c r="F83" s="15">
        <f>SUM(Table134567[[#This Row],[MR 1 Score]:[MR3 Score]])</f>
        <v>0</v>
      </c>
    </row>
    <row r="84" spans="1:6" x14ac:dyDescent="0.25">
      <c r="A84" t="str">
        <f>MusicalTheatre!A75</f>
        <v>Q-602</v>
      </c>
      <c r="B84">
        <f>MusicalTheatre!Y75</f>
        <v>0</v>
      </c>
      <c r="F84" s="15">
        <f>SUM(Table134567[[#This Row],[MR 1 Score]:[MR3 Score]])</f>
        <v>0</v>
      </c>
    </row>
    <row r="85" spans="1:6" x14ac:dyDescent="0.25">
      <c r="A85" t="str">
        <f>MusicalTheatre!A76</f>
        <v>Q-603</v>
      </c>
      <c r="B85">
        <f>MusicalTheatre!Y76</f>
        <v>0</v>
      </c>
      <c r="F85" s="15">
        <f>SUM(Table134567[[#This Row],[MR 1 Score]:[MR3 Score]])</f>
        <v>0</v>
      </c>
    </row>
    <row r="86" spans="1:6" x14ac:dyDescent="0.25">
      <c r="A86" t="str">
        <f>MusicalTheatre!A77</f>
        <v>Q-604</v>
      </c>
      <c r="B86">
        <f>MusicalTheatre!Y77</f>
        <v>0</v>
      </c>
      <c r="F86" s="15">
        <f>SUM(Table134567[[#This Row],[MR 1 Score]:[MR3 Score]])</f>
        <v>0</v>
      </c>
    </row>
    <row r="87" spans="1:6" x14ac:dyDescent="0.25">
      <c r="A87" t="str">
        <f>MusicalTheatre!A79</f>
        <v>R-601</v>
      </c>
      <c r="B87">
        <f>MusicalTheatre!Y79</f>
        <v>0</v>
      </c>
      <c r="F87" s="15">
        <f>SUM(Table134567[[#This Row],[MR 1 Score]:[MR3 Score]])</f>
        <v>0</v>
      </c>
    </row>
    <row r="88" spans="1:6" x14ac:dyDescent="0.25">
      <c r="A88" t="str">
        <f>MusicalTheatre!A80</f>
        <v>R-602</v>
      </c>
      <c r="B88">
        <f>MusicalTheatre!Y80</f>
        <v>0</v>
      </c>
      <c r="F88" s="15">
        <f>SUM(Table134567[[#This Row],[MR 1 Score]:[MR3 Score]])</f>
        <v>0</v>
      </c>
    </row>
    <row r="89" spans="1:6" x14ac:dyDescent="0.25">
      <c r="A89" t="str">
        <f>MusicalTheatre!A81</f>
        <v>R-603</v>
      </c>
      <c r="B89">
        <f>MusicalTheatre!Y81</f>
        <v>0</v>
      </c>
      <c r="F89" s="15">
        <f>SUM(Table134567[[#This Row],[MR 1 Score]:[MR3 Score]])</f>
        <v>0</v>
      </c>
    </row>
    <row r="90" spans="1:6" x14ac:dyDescent="0.25">
      <c r="A90" t="str">
        <f>MusicalTheatre!A82</f>
        <v>R-604</v>
      </c>
      <c r="B90">
        <f>MusicalTheatre!Y82</f>
        <v>0</v>
      </c>
      <c r="F90" s="15">
        <f>SUM(Table134567[[#This Row],[MR 1 Score]:[MR3 Score]])</f>
        <v>0</v>
      </c>
    </row>
    <row r="91" spans="1:6" x14ac:dyDescent="0.25">
      <c r="A91" t="str">
        <f>MusicalTheatre!A84</f>
        <v>S-601</v>
      </c>
      <c r="B91">
        <f>MusicalTheatre!Y84</f>
        <v>0</v>
      </c>
      <c r="F91" s="15">
        <f>SUM(Table134567[[#This Row],[MR 1 Score]:[MR3 Score]])</f>
        <v>0</v>
      </c>
    </row>
    <row r="92" spans="1:6" x14ac:dyDescent="0.25">
      <c r="A92" t="str">
        <f>MusicalTheatre!A85</f>
        <v>S-602</v>
      </c>
      <c r="B92">
        <f>MusicalTheatre!Y85</f>
        <v>0</v>
      </c>
      <c r="F92" s="15">
        <f>SUM(Table134567[[#This Row],[MR 1 Score]:[MR3 Score]])</f>
        <v>0</v>
      </c>
    </row>
    <row r="93" spans="1:6" x14ac:dyDescent="0.25">
      <c r="A93" t="str">
        <f>MusicalTheatre!A86</f>
        <v>S-603</v>
      </c>
      <c r="B93">
        <f>MusicalTheatre!Y86</f>
        <v>0</v>
      </c>
      <c r="F93" s="15">
        <f>SUM(Table134567[[#This Row],[MR 1 Score]:[MR3 Score]])</f>
        <v>0</v>
      </c>
    </row>
    <row r="94" spans="1:6" x14ac:dyDescent="0.25">
      <c r="A94" t="str">
        <f>MusicalTheatre!A87</f>
        <v>S-604</v>
      </c>
      <c r="B94">
        <f>MusicalTheatre!Y87</f>
        <v>0</v>
      </c>
      <c r="F94" s="15">
        <f>SUM(Table134567[[#This Row],[MR 1 Score]:[MR3 Score]])</f>
        <v>0</v>
      </c>
    </row>
    <row r="95" spans="1:6" x14ac:dyDescent="0.25">
      <c r="A95" t="str">
        <f>MusicalTheatre!A89</f>
        <v>T-601</v>
      </c>
      <c r="B95">
        <f>MusicalTheatre!Y89</f>
        <v>0</v>
      </c>
      <c r="F95" s="15">
        <f>SUM(Table134567[[#This Row],[MR 1 Score]:[MR3 Score]])</f>
        <v>0</v>
      </c>
    </row>
    <row r="96" spans="1:6" x14ac:dyDescent="0.25">
      <c r="A96" t="str">
        <f>MusicalTheatre!A90</f>
        <v>T-602</v>
      </c>
      <c r="B96">
        <f>MusicalTheatre!Y90</f>
        <v>0</v>
      </c>
      <c r="F96" s="15">
        <f>SUM(Table134567[[#This Row],[MR 1 Score]:[MR3 Score]])</f>
        <v>0</v>
      </c>
    </row>
    <row r="97" spans="1:6" x14ac:dyDescent="0.25">
      <c r="A97" t="str">
        <f>MusicalTheatre!A91</f>
        <v>T-603</v>
      </c>
      <c r="B97">
        <f>MusicalTheatre!Y91</f>
        <v>0</v>
      </c>
      <c r="F97" s="15">
        <f>SUM(Table134567[[#This Row],[MR 1 Score]:[MR3 Score]])</f>
        <v>0</v>
      </c>
    </row>
    <row r="98" spans="1:6" x14ac:dyDescent="0.25">
      <c r="A98" t="str">
        <f>MusicalTheatre!A92</f>
        <v>T-604</v>
      </c>
      <c r="B98">
        <f>MusicalTheatre!Y92</f>
        <v>0</v>
      </c>
      <c r="F98" s="15">
        <f>SUM(Table134567[[#This Row],[MR 1 Score]:[MR3 Score]])</f>
        <v>0</v>
      </c>
    </row>
    <row r="99" spans="1:6" x14ac:dyDescent="0.25">
      <c r="A99" t="str">
        <f>MusicalTheatre!A94</f>
        <v>U-601</v>
      </c>
      <c r="B99">
        <f>MusicalTheatre!Y94</f>
        <v>0</v>
      </c>
      <c r="F99" s="15">
        <f>SUM(Table134567[[#This Row],[MR 1 Score]:[MR3 Score]])</f>
        <v>0</v>
      </c>
    </row>
    <row r="100" spans="1:6" x14ac:dyDescent="0.25">
      <c r="A100" t="str">
        <f>MusicalTheatre!A95</f>
        <v>U-602</v>
      </c>
      <c r="B100">
        <f>MusicalTheatre!Y95</f>
        <v>0</v>
      </c>
      <c r="F100" s="15">
        <f>SUM(Table134567[[#This Row],[MR 1 Score]:[MR3 Score]])</f>
        <v>0</v>
      </c>
    </row>
    <row r="101" spans="1:6" x14ac:dyDescent="0.25">
      <c r="A101" t="str">
        <f>MusicalTheatre!A96</f>
        <v>U-603</v>
      </c>
      <c r="B101">
        <f>MusicalTheatre!Y96</f>
        <v>0</v>
      </c>
      <c r="F101" s="15">
        <f>SUM(Table134567[[#This Row],[MR 1 Score]:[MR3 Score]])</f>
        <v>0</v>
      </c>
    </row>
    <row r="102" spans="1:6" x14ac:dyDescent="0.25">
      <c r="A102" t="str">
        <f>MusicalTheatre!A97</f>
        <v>U-604</v>
      </c>
      <c r="B102">
        <f>MusicalTheatre!Y97</f>
        <v>0</v>
      </c>
      <c r="F102" s="15">
        <f>SUM(Table134567[[#This Row],[MR 1 Score]:[MR3 Score]])</f>
        <v>0</v>
      </c>
    </row>
    <row r="103" spans="1:6" x14ac:dyDescent="0.25">
      <c r="A103" t="str">
        <f>MusicalTheatre!A99</f>
        <v>V-601</v>
      </c>
      <c r="B103">
        <f>MusicalTheatre!Y99</f>
        <v>0</v>
      </c>
      <c r="F103" s="15">
        <f>SUM(Table134567[[#This Row],[MR 1 Score]:[MR3 Score]])</f>
        <v>0</v>
      </c>
    </row>
    <row r="104" spans="1:6" x14ac:dyDescent="0.25">
      <c r="A104" t="str">
        <f>MusicalTheatre!A100</f>
        <v>V-602</v>
      </c>
      <c r="B104">
        <f>MusicalTheatre!Y100</f>
        <v>0</v>
      </c>
      <c r="F104" s="15">
        <f>SUM(Table134567[[#This Row],[MR 1 Score]:[MR3 Score]])</f>
        <v>0</v>
      </c>
    </row>
    <row r="105" spans="1:6" x14ac:dyDescent="0.25">
      <c r="A105" t="str">
        <f>MusicalTheatre!A101</f>
        <v>V-603</v>
      </c>
      <c r="B105">
        <f>MusicalTheatre!Y101</f>
        <v>0</v>
      </c>
      <c r="F105" s="15">
        <f>SUM(Table134567[[#This Row],[MR 1 Score]:[MR3 Score]])</f>
        <v>0</v>
      </c>
    </row>
    <row r="106" spans="1:6" x14ac:dyDescent="0.25">
      <c r="A106" t="str">
        <f>MusicalTheatre!A102</f>
        <v>V-604</v>
      </c>
      <c r="B106">
        <f>MusicalTheatre!Y102</f>
        <v>0</v>
      </c>
      <c r="F106" s="15">
        <f>SUM(Table134567[[#This Row],[MR 1 Score]:[MR3 Score]])</f>
        <v>0</v>
      </c>
    </row>
    <row r="107" spans="1:6" x14ac:dyDescent="0.25">
      <c r="A107" t="str">
        <f>MusicalTheatre!A104</f>
        <v>W-601</v>
      </c>
      <c r="B107">
        <f>MusicalTheatre!Y104</f>
        <v>0</v>
      </c>
      <c r="F107" s="15">
        <f>SUM(Table134567[[#This Row],[MR 1 Score]:[MR3 Score]])</f>
        <v>0</v>
      </c>
    </row>
    <row r="108" spans="1:6" x14ac:dyDescent="0.25">
      <c r="A108" t="str">
        <f>MusicalTheatre!A105</f>
        <v>W-602</v>
      </c>
      <c r="B108">
        <f>MusicalTheatre!Y105</f>
        <v>0</v>
      </c>
      <c r="F108" s="15">
        <f>SUM(Table134567[[#This Row],[MR 1 Score]:[MR3 Score]])</f>
        <v>0</v>
      </c>
    </row>
    <row r="109" spans="1:6" x14ac:dyDescent="0.25">
      <c r="A109" t="str">
        <f>MusicalTheatre!A106</f>
        <v>W-603</v>
      </c>
      <c r="B109">
        <f>MusicalTheatre!Y106</f>
        <v>0</v>
      </c>
      <c r="F109" s="15">
        <f>SUM(Table134567[[#This Row],[MR 1 Score]:[MR3 Score]])</f>
        <v>0</v>
      </c>
    </row>
    <row r="110" spans="1:6" x14ac:dyDescent="0.25">
      <c r="A110" t="str">
        <f>MusicalTheatre!A107</f>
        <v>W-604</v>
      </c>
      <c r="B110">
        <f>MusicalTheatre!Y107</f>
        <v>0</v>
      </c>
      <c r="F110" s="15">
        <f>SUM(Table134567[[#This Row],[MR 1 Score]:[MR3 Score]])</f>
        <v>0</v>
      </c>
    </row>
    <row r="111" spans="1:6" x14ac:dyDescent="0.25">
      <c r="A111" t="str">
        <f>MusicalTheatre!A109</f>
        <v>X-602</v>
      </c>
      <c r="B111">
        <f>MusicalTheatre!Y109</f>
        <v>0</v>
      </c>
      <c r="F111" s="15">
        <f>SUM(Table134567[[#This Row],[MR 1 Score]:[MR3 Score]])</f>
        <v>0</v>
      </c>
    </row>
    <row r="112" spans="1:6" x14ac:dyDescent="0.25">
      <c r="A112" t="str">
        <f>MusicalTheatre!A110</f>
        <v>X-602</v>
      </c>
      <c r="B112">
        <f>MusicalTheatre!Y110</f>
        <v>0</v>
      </c>
      <c r="F112" s="15">
        <f>SUM(Table134567[[#This Row],[MR 1 Score]:[MR3 Score]])</f>
        <v>0</v>
      </c>
    </row>
    <row r="113" spans="1:6" x14ac:dyDescent="0.25">
      <c r="A113" t="str">
        <f>MusicalTheatre!A111</f>
        <v>X-603</v>
      </c>
      <c r="B113">
        <f>MusicalTheatre!Y111</f>
        <v>0</v>
      </c>
      <c r="F113" s="15">
        <f>SUM(Table134567[[#This Row],[MR 1 Score]:[MR3 Score]])</f>
        <v>0</v>
      </c>
    </row>
    <row r="114" spans="1:6" x14ac:dyDescent="0.25">
      <c r="A114" t="str">
        <f>MusicalTheatre!A112</f>
        <v>X-604</v>
      </c>
      <c r="B114">
        <f>MusicalTheatre!Y112</f>
        <v>0</v>
      </c>
      <c r="F114" s="15">
        <f>SUM(Table134567[[#This Row],[MR 1 Score]:[MR3 Score]])</f>
        <v>0</v>
      </c>
    </row>
    <row r="115" spans="1:6" x14ac:dyDescent="0.25">
      <c r="A115" t="str">
        <f>MusicalTheatre!A114</f>
        <v>Y-601</v>
      </c>
      <c r="B115">
        <f>MusicalTheatre!Y114</f>
        <v>0</v>
      </c>
      <c r="F115" s="15">
        <f>SUM(Table134567[[#This Row],[MR 1 Score]:[MR3 Score]])</f>
        <v>0</v>
      </c>
    </row>
    <row r="116" spans="1:6" x14ac:dyDescent="0.25">
      <c r="A116" t="str">
        <f>MusicalTheatre!A115</f>
        <v>Y-602</v>
      </c>
      <c r="B116">
        <f>MusicalTheatre!Y115</f>
        <v>0</v>
      </c>
      <c r="F116" s="15">
        <f>SUM(Table134567[[#This Row],[MR 1 Score]:[MR3 Score]])</f>
        <v>0</v>
      </c>
    </row>
    <row r="117" spans="1:6" x14ac:dyDescent="0.25">
      <c r="A117" t="str">
        <f>MusicalTheatre!A116</f>
        <v>Y-603</v>
      </c>
      <c r="B117">
        <f>MusicalTheatre!Y116</f>
        <v>0</v>
      </c>
      <c r="F117" s="15">
        <f>SUM(Table134567[[#This Row],[MR 1 Score]:[MR3 Score]])</f>
        <v>0</v>
      </c>
    </row>
    <row r="118" spans="1:6" x14ac:dyDescent="0.25">
      <c r="A118" t="str">
        <f>MusicalTheatre!A117</f>
        <v>Y-604</v>
      </c>
      <c r="B118">
        <f>MusicalTheatre!Y117</f>
        <v>0</v>
      </c>
      <c r="F118" s="15">
        <f>SUM(Table134567[[#This Row],[MR 1 Score]:[MR3 Score]])</f>
        <v>0</v>
      </c>
    </row>
    <row r="119" spans="1:6" x14ac:dyDescent="0.25">
      <c r="A119" t="str">
        <f>MusicalTheatre!A119</f>
        <v>Z-601</v>
      </c>
      <c r="B119">
        <f>MusicalTheatre!Y119</f>
        <v>0</v>
      </c>
      <c r="F119" s="15">
        <f>SUM(Table134567[[#This Row],[MR 1 Score]:[MR3 Score]])</f>
        <v>0</v>
      </c>
    </row>
    <row r="120" spans="1:6" x14ac:dyDescent="0.25">
      <c r="A120" t="str">
        <f>MusicalTheatre!A120</f>
        <v>Z-602</v>
      </c>
      <c r="B120">
        <f>MusicalTheatre!Y120</f>
        <v>0</v>
      </c>
      <c r="F120" s="15">
        <f>SUM(Table134567[[#This Row],[MR 1 Score]:[MR3 Score]])</f>
        <v>0</v>
      </c>
    </row>
    <row r="121" spans="1:6" x14ac:dyDescent="0.25">
      <c r="A121" t="str">
        <f>MusicalTheatre!A121</f>
        <v>Z-603</v>
      </c>
      <c r="B121">
        <f>MusicalTheatre!Y121</f>
        <v>0</v>
      </c>
      <c r="F121" s="15">
        <f>SUM(Table134567[[#This Row],[MR 1 Score]:[MR3 Score]])</f>
        <v>0</v>
      </c>
    </row>
    <row r="122" spans="1:6" x14ac:dyDescent="0.25">
      <c r="A122" t="str">
        <f>MusicalTheatre!A122</f>
        <v>Z-604</v>
      </c>
      <c r="B122">
        <f>MusicalTheatre!Y122</f>
        <v>0</v>
      </c>
      <c r="F122" s="15">
        <f>SUM(Table134567[[#This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3"/>
  <sheetViews>
    <sheetView workbookViewId="0">
      <pane xSplit="1" ySplit="3" topLeftCell="B4" activePane="bottomRight" state="frozen"/>
      <selection pane="topRight" activeCell="B1" sqref="B1"/>
      <selection pane="bottomLeft" activeCell="A4" sqref="A4"/>
      <selection pane="bottomRight" activeCell="Y3" sqref="Y3"/>
    </sheetView>
  </sheetViews>
  <sheetFormatPr defaultColWidth="8.85546875" defaultRowHeight="15" x14ac:dyDescent="0.25"/>
  <sheetData>
    <row r="1" spans="1:32" x14ac:dyDescent="0.25">
      <c r="A1" s="1" t="s">
        <v>141</v>
      </c>
      <c r="B1" s="1"/>
      <c r="C1" s="1"/>
      <c r="D1" s="36" t="s">
        <v>222</v>
      </c>
      <c r="E1" s="12"/>
      <c r="G1" s="8"/>
      <c r="H1" s="12"/>
      <c r="J1" s="8"/>
      <c r="K1" s="12"/>
      <c r="L1" s="3"/>
      <c r="M1" s="35" t="s">
        <v>218</v>
      </c>
      <c r="N1" s="35"/>
      <c r="O1" s="35" t="s">
        <v>219</v>
      </c>
      <c r="P1" s="35"/>
      <c r="AA1" s="35" t="s">
        <v>200</v>
      </c>
      <c r="AB1" s="35" t="s">
        <v>188</v>
      </c>
      <c r="AC1" s="35" t="s">
        <v>190</v>
      </c>
      <c r="AD1" s="35" t="s">
        <v>189</v>
      </c>
      <c r="AE1" s="35"/>
      <c r="AF1" s="35" t="s">
        <v>216</v>
      </c>
    </row>
    <row r="2" spans="1:32" x14ac:dyDescent="0.25">
      <c r="D2" s="8" t="s">
        <v>224</v>
      </c>
      <c r="E2" s="12"/>
      <c r="G2" s="8" t="s">
        <v>172</v>
      </c>
      <c r="H2" s="12"/>
      <c r="J2" s="8" t="s">
        <v>173</v>
      </c>
      <c r="K2" s="12"/>
      <c r="L2" s="3"/>
      <c r="M2" s="35"/>
      <c r="N2" s="35"/>
      <c r="O2" s="35" t="s">
        <v>223</v>
      </c>
      <c r="P2" s="35"/>
    </row>
    <row r="3" spans="1:32" x14ac:dyDescent="0.25">
      <c r="B3" s="2" t="s">
        <v>5</v>
      </c>
      <c r="D3" s="9" t="s">
        <v>174</v>
      </c>
      <c r="E3" s="14" t="s">
        <v>227</v>
      </c>
      <c r="F3" s="2" t="s">
        <v>175</v>
      </c>
      <c r="G3" s="9" t="s">
        <v>176</v>
      </c>
      <c r="H3" s="14" t="s">
        <v>227</v>
      </c>
      <c r="I3" s="2" t="s">
        <v>177</v>
      </c>
      <c r="J3" s="9" t="s">
        <v>178</v>
      </c>
      <c r="K3" s="14" t="s">
        <v>227</v>
      </c>
      <c r="L3" s="11" t="s">
        <v>179</v>
      </c>
      <c r="M3" s="2"/>
      <c r="N3" s="2" t="s">
        <v>12</v>
      </c>
      <c r="O3" s="2"/>
      <c r="P3" s="2" t="s">
        <v>13</v>
      </c>
      <c r="S3" s="2" t="s">
        <v>14</v>
      </c>
      <c r="W3" s="2" t="s">
        <v>15</v>
      </c>
    </row>
    <row r="4" spans="1:32" x14ac:dyDescent="0.25">
      <c r="A4" t="s">
        <v>142</v>
      </c>
      <c r="C4" s="3"/>
      <c r="D4" s="5">
        <v>5</v>
      </c>
      <c r="E4" s="13" t="s">
        <v>857</v>
      </c>
      <c r="F4" s="6">
        <f>IF(E4="S",10*1,IF(E4="","",IF(E4="E",6*1,IF(E4="G",2*1,0*1))))</f>
        <v>6</v>
      </c>
      <c r="G4" s="5">
        <v>5</v>
      </c>
      <c r="H4" s="13" t="s">
        <v>857</v>
      </c>
      <c r="I4" s="6">
        <f>IF(H4="S",10*1,IF(H4="","",IF(H4="E",6*1,IF(H4="G",2*1,0*1))))</f>
        <v>6</v>
      </c>
      <c r="J4" s="10">
        <v>5</v>
      </c>
      <c r="K4" s="13" t="s">
        <v>856</v>
      </c>
      <c r="L4" s="6">
        <f>IF(K4="S",10*1,IF(K4="","",IF(K4="E",6*1,IF(K4="G",2*1,0*1))))</f>
        <v>10</v>
      </c>
      <c r="M4" s="2"/>
      <c r="N4" s="5">
        <f>SUM(F4,I4,L4)</f>
        <v>22</v>
      </c>
      <c r="O4" s="2"/>
      <c r="P4" s="5">
        <f>SUM(D4,G4,J4)</f>
        <v>15</v>
      </c>
      <c r="S4" s="2"/>
      <c r="T4">
        <f>SUM(N4,X4)</f>
        <v>22</v>
      </c>
      <c r="W4" s="7"/>
      <c r="X4" t="str">
        <f>IF(W4="1violation",-10*1,IF(W4="2violations",-10*2,IF(W4="3violations",-10*3,IF(W4="",""))))</f>
        <v/>
      </c>
    </row>
    <row r="5" spans="1:32" x14ac:dyDescent="0.25">
      <c r="C5" s="3"/>
      <c r="F5" s="3"/>
      <c r="I5" s="3"/>
      <c r="L5" s="3"/>
    </row>
    <row r="6" spans="1:32" x14ac:dyDescent="0.25">
      <c r="A6" t="s">
        <v>143</v>
      </c>
      <c r="C6" s="3"/>
      <c r="E6" s="13"/>
      <c r="F6" s="6" t="str">
        <f>IF(E6="S",10*1,IF(E6="","",IF(E6="E",6*1,IF(E6="G",2*1,0*1))))</f>
        <v/>
      </c>
      <c r="H6" s="13"/>
      <c r="I6" s="6" t="str">
        <f>IF(H6="S",10*1,IF(H6="","",IF(H6="E",6*1,IF(H6="G",2*1,0*1))))</f>
        <v/>
      </c>
      <c r="K6" s="13"/>
      <c r="L6" s="6" t="str">
        <f>IF(K6="S",10*1,IF(K6="","",IF(K6="E",6*1,IF(K6="G",2*1,0*1))))</f>
        <v/>
      </c>
      <c r="N6">
        <f>SUM(F6,I6,L6)</f>
        <v>0</v>
      </c>
      <c r="P6">
        <f>SUM(D6,G6,J6)</f>
        <v>0</v>
      </c>
      <c r="T6">
        <f>SUM(N6,X6)</f>
        <v>0</v>
      </c>
      <c r="W6" s="7"/>
      <c r="X6" t="str">
        <f>IF(W6="1violation",-10*1,IF(W6="2violations",-10*2,IF(W6="3violations",-10*3,IF(W6="",""))))</f>
        <v/>
      </c>
    </row>
    <row r="7" spans="1:32" x14ac:dyDescent="0.25">
      <c r="C7" s="3"/>
      <c r="F7" s="3"/>
      <c r="I7" s="3"/>
      <c r="L7" s="3"/>
    </row>
    <row r="8" spans="1:32" x14ac:dyDescent="0.25">
      <c r="A8" t="s">
        <v>144</v>
      </c>
      <c r="C8" s="3"/>
      <c r="E8" s="13"/>
      <c r="F8" s="6" t="str">
        <f>IF(E8="S",10*1,IF(E8="","",IF(E8="E",6*1,IF(E8="G",2*1,0*1))))</f>
        <v/>
      </c>
      <c r="H8" s="13"/>
      <c r="I8" s="6" t="str">
        <f>IF(H8="S",10*1,IF(H8="","",IF(H8="E",6*1,IF(H8="G",2*1,0*1))))</f>
        <v/>
      </c>
      <c r="J8" s="4"/>
      <c r="K8" s="13"/>
      <c r="L8" s="6" t="str">
        <f>IF(K8="S",10*1,IF(K8="","",IF(K8="E",6*1,IF(K8="G",2*1,0*1))))</f>
        <v/>
      </c>
      <c r="N8">
        <f>SUM(F8,I8,L8)</f>
        <v>0</v>
      </c>
      <c r="P8">
        <f>SUM(D8,G8,J8)</f>
        <v>0</v>
      </c>
      <c r="T8">
        <f>SUM(N8,X8)</f>
        <v>0</v>
      </c>
      <c r="W8" s="7"/>
      <c r="X8" t="str">
        <f>IF(W8="1violation",-10*1,IF(W8="2violations",-10*2,IF(W8="3violations",-10*3,IF(W8="",""))))</f>
        <v/>
      </c>
    </row>
    <row r="9" spans="1:32" x14ac:dyDescent="0.25">
      <c r="C9" s="3"/>
      <c r="F9" s="3"/>
      <c r="I9" s="3"/>
      <c r="L9" s="3"/>
    </row>
    <row r="10" spans="1:32" x14ac:dyDescent="0.25">
      <c r="A10" s="37" t="s">
        <v>145</v>
      </c>
      <c r="C10" s="3"/>
      <c r="D10">
        <v>5</v>
      </c>
      <c r="E10" s="13" t="s">
        <v>200</v>
      </c>
      <c r="F10" s="6">
        <f>IF(E10="S",10*1,IF(E10="","",IF(E10="E",6*1,IF(E10="G",2*1,0*1))))</f>
        <v>10</v>
      </c>
      <c r="G10">
        <v>5</v>
      </c>
      <c r="H10" s="13" t="s">
        <v>857</v>
      </c>
      <c r="I10" s="6">
        <f>IF(H10="S",10*1,IF(H10="","",IF(H10="E",6*1,IF(H10="G",2*1,0*1))))</f>
        <v>6</v>
      </c>
      <c r="J10">
        <v>5</v>
      </c>
      <c r="K10" s="13" t="s">
        <v>856</v>
      </c>
      <c r="L10" s="6">
        <f>IF(K10="S",10*1,IF(K10="","",IF(K10="E",6*1,IF(K10="G",2*1,0*1))))</f>
        <v>10</v>
      </c>
      <c r="N10">
        <f>SUM(F10,I10,L10)</f>
        <v>26</v>
      </c>
      <c r="P10">
        <f>SUM(D10,G10,J10)</f>
        <v>15</v>
      </c>
      <c r="T10">
        <f>SUM(N10,X10)</f>
        <v>26</v>
      </c>
      <c r="W10" s="7"/>
      <c r="X10" t="str">
        <f>IF(W10="1violation",-10*1,IF(W10="2violations",-10*2,IF(W10="3violations",-10*3,IF(W10="",""))))</f>
        <v/>
      </c>
    </row>
    <row r="11" spans="1:32" x14ac:dyDescent="0.25">
      <c r="C11" s="3"/>
      <c r="F11" s="3"/>
      <c r="I11" s="3"/>
      <c r="L11" s="3"/>
    </row>
    <row r="12" spans="1:32" x14ac:dyDescent="0.25">
      <c r="A12" t="s">
        <v>146</v>
      </c>
      <c r="C12" s="3"/>
      <c r="E12" s="13"/>
      <c r="F12" s="6" t="str">
        <f>IF(E12="S",10*1,IF(E12="","",IF(E12="E",6*1,IF(E12="G",2*1,0*1))))</f>
        <v/>
      </c>
      <c r="H12" s="13"/>
      <c r="I12" s="6" t="str">
        <f>IF(H12="S",10*1,IF(H12="","",IF(H12="E",6*1,IF(H12="G",2*1,0*1))))</f>
        <v/>
      </c>
      <c r="K12" s="13"/>
      <c r="L12" s="6" t="str">
        <f>IF(K12="S",10*1,IF(K12="","",IF(K12="E",6*1,IF(K12="G",2*1,0*1))))</f>
        <v/>
      </c>
      <c r="N12">
        <f>SUM(F12,I12,L12)</f>
        <v>0</v>
      </c>
      <c r="P12">
        <f>SUM(D12,G12,J12)</f>
        <v>0</v>
      </c>
      <c r="T12">
        <f>SUM(N12,X12)</f>
        <v>0</v>
      </c>
      <c r="W12" s="7"/>
      <c r="X12" t="str">
        <f>IF(W12="1violation",-10*1,IF(W12="2violations",-10*2,IF(W12="3violations",-10*3,IF(W12="",""))))</f>
        <v/>
      </c>
    </row>
    <row r="13" spans="1:32" x14ac:dyDescent="0.25">
      <c r="C13" s="3"/>
      <c r="F13" s="3"/>
      <c r="I13" s="3"/>
      <c r="L13" s="3"/>
    </row>
    <row r="14" spans="1:32" x14ac:dyDescent="0.25">
      <c r="A14" s="37" t="s">
        <v>147</v>
      </c>
      <c r="C14" s="3"/>
      <c r="D14">
        <v>5</v>
      </c>
      <c r="E14" s="13" t="s">
        <v>857</v>
      </c>
      <c r="F14" s="6">
        <f>IF(E14="S",10*1,IF(E14="","",IF(E14="E",6*1,IF(E14="G",2*1,0*1))))</f>
        <v>6</v>
      </c>
      <c r="G14">
        <v>5</v>
      </c>
      <c r="H14" s="13" t="s">
        <v>856</v>
      </c>
      <c r="I14" s="6">
        <f>IF(H14="S",10*1,IF(H14="","",IF(H14="E",6*1,IF(H14="G",2*1,0*1))))</f>
        <v>10</v>
      </c>
      <c r="J14">
        <v>5</v>
      </c>
      <c r="K14" s="13" t="s">
        <v>856</v>
      </c>
      <c r="L14" s="6">
        <f>IF(K14="S",10*1,IF(K14="","",IF(K14="E",6*1,IF(K14="G",2*1,0*1))))</f>
        <v>10</v>
      </c>
      <c r="N14">
        <f>SUM(F14,I14,L14)</f>
        <v>26</v>
      </c>
      <c r="P14">
        <f>SUM(D14,G14,J14)</f>
        <v>15</v>
      </c>
      <c r="T14">
        <f>SUM(N14,X14)</f>
        <v>26</v>
      </c>
      <c r="W14" s="7"/>
      <c r="X14" t="str">
        <f>IF(W14="1violation",-10*1,IF(W14="2violations",-10*2,IF(W14="3violations",-10*3,IF(W14="",""))))</f>
        <v/>
      </c>
    </row>
    <row r="15" spans="1:32" x14ac:dyDescent="0.25">
      <c r="C15" s="3"/>
      <c r="F15" s="3"/>
      <c r="I15" s="3"/>
      <c r="L15" s="3"/>
    </row>
    <row r="16" spans="1:32" x14ac:dyDescent="0.25">
      <c r="A16" s="37" t="s">
        <v>148</v>
      </c>
      <c r="C16" s="3"/>
      <c r="D16">
        <v>3</v>
      </c>
      <c r="E16" s="13" t="s">
        <v>200</v>
      </c>
      <c r="F16" s="6">
        <f>IF(E16="S",10*1,IF(E16="","",IF(E16="E",6*1,IF(E16="G",2*1,0*1))))</f>
        <v>10</v>
      </c>
      <c r="G16">
        <v>5</v>
      </c>
      <c r="H16" s="13" t="s">
        <v>856</v>
      </c>
      <c r="I16" s="6">
        <f>IF(H16="S",10*1,IF(H16="","",IF(H16="E",6*1,IF(H16="G",2*1,0*1))))</f>
        <v>10</v>
      </c>
      <c r="J16">
        <v>1</v>
      </c>
      <c r="K16" s="13" t="s">
        <v>856</v>
      </c>
      <c r="L16" s="6">
        <f>IF(K16="S",10*1,IF(K16="","",IF(K16="E",6*1,IF(K16="G",2*1,0*1))))</f>
        <v>10</v>
      </c>
      <c r="N16">
        <f>SUM(F16,I16,L16)</f>
        <v>30</v>
      </c>
      <c r="P16">
        <f>SUM(D16,G16,J16)</f>
        <v>9</v>
      </c>
      <c r="T16">
        <f>SUM(N16,X16)</f>
        <v>30</v>
      </c>
      <c r="W16" s="7"/>
      <c r="X16" t="str">
        <f>IF(W16="1violation",-10*1,IF(W16="2violations",-10*2,IF(W16="3violations",-10*3,IF(W16="",""))))</f>
        <v/>
      </c>
      <c r="Y16" t="s">
        <v>1026</v>
      </c>
    </row>
    <row r="17" spans="1:25" x14ac:dyDescent="0.25">
      <c r="C17" s="3"/>
      <c r="F17" s="3"/>
      <c r="I17" s="3"/>
      <c r="L17" s="3"/>
    </row>
    <row r="18" spans="1:25" x14ac:dyDescent="0.25">
      <c r="A18" s="37" t="s">
        <v>149</v>
      </c>
      <c r="C18" s="3"/>
      <c r="D18">
        <v>4</v>
      </c>
      <c r="E18" s="13" t="s">
        <v>200</v>
      </c>
      <c r="F18" s="6">
        <f>IF(E18="S",10*1,IF(E18="","",IF(E18="E",6*1,IF(E18="G",2*1,0*1))))</f>
        <v>10</v>
      </c>
      <c r="G18">
        <v>3</v>
      </c>
      <c r="H18" s="13" t="s">
        <v>856</v>
      </c>
      <c r="I18" s="6">
        <f>IF(H18="S",10*1,IF(H18="","",IF(H18="E",6*1,IF(H18="G",2*1,0*1))))</f>
        <v>10</v>
      </c>
      <c r="J18">
        <v>4</v>
      </c>
      <c r="K18" s="13" t="s">
        <v>856</v>
      </c>
      <c r="L18" s="6">
        <f>IF(K18="S",10*1,IF(K18="","",IF(K18="E",6*1,IF(K18="G",2*1,0*1))))</f>
        <v>10</v>
      </c>
      <c r="N18">
        <f>SUM(F18,I18,L18)</f>
        <v>30</v>
      </c>
      <c r="P18">
        <f>SUM(D18,G18,J18)</f>
        <v>11</v>
      </c>
      <c r="T18">
        <f>SUM(N18,X18)</f>
        <v>30</v>
      </c>
      <c r="W18" s="7"/>
      <c r="X18" t="str">
        <f>IF(W18="1violation",-10*1,IF(W18="2violations",-10*2,IF(W18="3violations",-10*3,IF(W18="",""))))</f>
        <v/>
      </c>
    </row>
    <row r="19" spans="1:25" x14ac:dyDescent="0.25">
      <c r="C19" s="3"/>
      <c r="F19" s="3"/>
      <c r="I19" s="3"/>
      <c r="L19" s="3"/>
    </row>
    <row r="20" spans="1:25" x14ac:dyDescent="0.25">
      <c r="A20" t="s">
        <v>150</v>
      </c>
      <c r="C20" s="3"/>
      <c r="D20">
        <v>5</v>
      </c>
      <c r="E20" s="13" t="s">
        <v>856</v>
      </c>
      <c r="F20" s="6">
        <f>IF(E20="S",10*1,IF(E20="","",IF(E20="E",6*1,IF(E20="G",2*1,0*1))))</f>
        <v>10</v>
      </c>
      <c r="G20">
        <v>5</v>
      </c>
      <c r="H20" s="13" t="s">
        <v>858</v>
      </c>
      <c r="I20" s="6">
        <f>IF(H20="S",10*1,IF(H20="","",IF(H20="E",6*1,IF(H20="G",2*1,0*1))))</f>
        <v>2</v>
      </c>
      <c r="J20">
        <v>5</v>
      </c>
      <c r="K20" s="13" t="s">
        <v>857</v>
      </c>
      <c r="L20" s="6">
        <f>IF(K20="S",10*1,IF(K20="","",IF(K20="E",6*1,IF(K20="G",2*1,0*1))))</f>
        <v>6</v>
      </c>
      <c r="N20">
        <f>SUM(F20,I20,L20)</f>
        <v>18</v>
      </c>
      <c r="P20">
        <f>SUM(D20,G20,J20)</f>
        <v>15</v>
      </c>
      <c r="T20">
        <f>SUM(N20,X20)</f>
        <v>18</v>
      </c>
      <c r="W20" s="7"/>
      <c r="X20" t="str">
        <f>IF(W20="1violation",-10*1,IF(W20="2violations",-10*2,IF(W20="3violations",-10*3,IF(W20="",""))))</f>
        <v/>
      </c>
    </row>
    <row r="21" spans="1:25" x14ac:dyDescent="0.25">
      <c r="C21" s="3"/>
      <c r="F21" s="3"/>
      <c r="I21" s="3"/>
      <c r="L21" s="3"/>
    </row>
    <row r="22" spans="1:25" x14ac:dyDescent="0.25">
      <c r="A22" t="s">
        <v>151</v>
      </c>
      <c r="C22" s="3"/>
      <c r="E22" s="13"/>
      <c r="F22" s="6" t="str">
        <f>IF(E22="S",10*1,IF(E22="","",IF(E22="E",6*1,IF(E22="G",2*1,0*1))))</f>
        <v/>
      </c>
      <c r="H22" s="13"/>
      <c r="I22" s="6" t="str">
        <f>IF(H22="S",10*1,IF(H22="","",IF(H22="E",6*1,IF(H22="G",2*1,0*1))))</f>
        <v/>
      </c>
      <c r="K22" s="13"/>
      <c r="L22" s="6" t="str">
        <f>IF(K22="S",10*1,IF(K22="","",IF(K22="E",6*1,IF(K22="G",2*1,0*1))))</f>
        <v/>
      </c>
      <c r="N22">
        <f>SUM(F22,I22,L22)</f>
        <v>0</v>
      </c>
      <c r="P22">
        <f>SUM(D22,G22,J22)</f>
        <v>0</v>
      </c>
      <c r="T22">
        <f>SUM(N22,X22)</f>
        <v>0</v>
      </c>
      <c r="W22" s="7"/>
      <c r="X22" t="str">
        <f>IF(W22="1violation",-10*1,IF(W22="2violations",-10*2,IF(W22="3violations",-10*3,IF(W22="",""))))</f>
        <v/>
      </c>
    </row>
    <row r="23" spans="1:25" x14ac:dyDescent="0.25">
      <c r="C23" s="3"/>
      <c r="F23" s="3"/>
      <c r="I23" s="3"/>
      <c r="L23" s="3"/>
    </row>
    <row r="24" spans="1:25" x14ac:dyDescent="0.25">
      <c r="A24" t="s">
        <v>152</v>
      </c>
      <c r="C24" s="3"/>
      <c r="E24" s="13"/>
      <c r="F24" s="6" t="str">
        <f>IF(E24="S",10*1,IF(E24="","",IF(E24="E",6*1,IF(E24="G",2*1,0*1))))</f>
        <v/>
      </c>
      <c r="H24" s="13"/>
      <c r="I24" s="6" t="str">
        <f>IF(H24="S",10*1,IF(H24="","",IF(H24="E",6*1,IF(H24="G",2*1,0*1))))</f>
        <v/>
      </c>
      <c r="K24" s="13"/>
      <c r="L24" s="6" t="str">
        <f>IF(K24="S",10*1,IF(K24="","",IF(K24="E",6*1,IF(K24="G",2*1,0*1))))</f>
        <v/>
      </c>
      <c r="N24">
        <f>SUM(F24,I24,L24)</f>
        <v>0</v>
      </c>
      <c r="P24">
        <f>SUM(D24,G24,J24)</f>
        <v>0</v>
      </c>
      <c r="T24">
        <f>SUM(N24,X24)</f>
        <v>0</v>
      </c>
      <c r="W24" s="7"/>
      <c r="X24" t="str">
        <f>IF(W24="1violation",-10*1,IF(W24="2violations",-10*2,IF(W24="3violations",-10*3,IF(W24="",""))))</f>
        <v/>
      </c>
    </row>
    <row r="25" spans="1:25" x14ac:dyDescent="0.25">
      <c r="C25" s="3"/>
      <c r="F25" s="3"/>
      <c r="I25" s="3"/>
      <c r="L25" s="3"/>
    </row>
    <row r="26" spans="1:25" x14ac:dyDescent="0.25">
      <c r="A26" s="37" t="s">
        <v>153</v>
      </c>
      <c r="C26" s="3"/>
      <c r="D26">
        <v>5</v>
      </c>
      <c r="E26" s="13" t="s">
        <v>856</v>
      </c>
      <c r="F26" s="6">
        <f>IF(E26="S",10*1,IF(E26="","",IF(E26="E",6*1,IF(E26="G",2*1,0*1))))</f>
        <v>10</v>
      </c>
      <c r="G26">
        <v>1</v>
      </c>
      <c r="H26" s="13" t="s">
        <v>856</v>
      </c>
      <c r="I26" s="6">
        <f>IF(H26="S",10*1,IF(H26="","",IF(H26="E",6*1,IF(H26="G",2*1,0*1))))</f>
        <v>10</v>
      </c>
      <c r="J26">
        <v>3</v>
      </c>
      <c r="K26" s="13" t="s">
        <v>856</v>
      </c>
      <c r="L26" s="6">
        <f>IF(K26="S",10*1,IF(K26="","",IF(K26="E",6*1,IF(K26="G",2*1,0*1))))</f>
        <v>10</v>
      </c>
      <c r="N26">
        <f>SUM(F26,I26,L26)</f>
        <v>30</v>
      </c>
      <c r="P26">
        <f>SUM(D26,G26,J26)</f>
        <v>9</v>
      </c>
      <c r="T26">
        <f>SUM(N26,X26)</f>
        <v>30</v>
      </c>
      <c r="W26" s="7"/>
      <c r="X26" t="str">
        <f>IF(W26="1violation",-10*1,IF(W26="2violations",-10*2,IF(W26="3violations",-10*3,IF(W26="",""))))</f>
        <v/>
      </c>
      <c r="Y26" t="s">
        <v>1025</v>
      </c>
    </row>
    <row r="27" spans="1:25" x14ac:dyDescent="0.25">
      <c r="C27" s="3"/>
      <c r="F27" s="3"/>
      <c r="I27" s="3"/>
      <c r="L27" s="3"/>
    </row>
    <row r="28" spans="1:25" x14ac:dyDescent="0.25">
      <c r="A28" s="37" t="s">
        <v>154</v>
      </c>
      <c r="C28" s="3"/>
      <c r="D28">
        <v>1</v>
      </c>
      <c r="E28" s="13" t="s">
        <v>200</v>
      </c>
      <c r="F28" s="6">
        <f>IF(E28="S",10*1,IF(E28="","",IF(E28="E",6*1,IF(E28="G",2*1,0*1))))</f>
        <v>10</v>
      </c>
      <c r="G28">
        <v>2</v>
      </c>
      <c r="H28" s="13" t="s">
        <v>856</v>
      </c>
      <c r="I28" s="6">
        <f>IF(H28="S",10*1,IF(H28="","",IF(H28="E",6*1,IF(H28="G",2*1,0*1))))</f>
        <v>10</v>
      </c>
      <c r="J28">
        <v>2</v>
      </c>
      <c r="K28" s="13" t="s">
        <v>856</v>
      </c>
      <c r="L28" s="6">
        <f>IF(K28="S",10*1,IF(K28="","",IF(K28="E",6*1,IF(K28="G",2*1,0*1))))</f>
        <v>10</v>
      </c>
      <c r="N28">
        <f>SUM(F28,I28,L28)</f>
        <v>30</v>
      </c>
      <c r="P28">
        <f>SUM(D28,G28,J28)</f>
        <v>5</v>
      </c>
      <c r="T28">
        <f>SUM(N28,X28)</f>
        <v>30</v>
      </c>
      <c r="W28" s="7"/>
      <c r="X28" t="str">
        <f>IF(W28="1violation",-10*1,IF(W28="2violations",-10*2,IF(W28="3violations",-10*3,IF(W28="",""))))</f>
        <v/>
      </c>
      <c r="Y28" t="s">
        <v>1027</v>
      </c>
    </row>
    <row r="29" spans="1:25" x14ac:dyDescent="0.25">
      <c r="C29" s="3"/>
      <c r="F29" s="3"/>
      <c r="I29" s="3"/>
      <c r="L29" s="3"/>
    </row>
    <row r="30" spans="1:25" x14ac:dyDescent="0.25">
      <c r="A30" s="37" t="s">
        <v>155</v>
      </c>
      <c r="C30" s="3"/>
      <c r="D30">
        <v>2</v>
      </c>
      <c r="E30" s="13" t="s">
        <v>200</v>
      </c>
      <c r="F30" s="6">
        <f>IF(E30="S",10*1,IF(E30="","",IF(E30="E",6*1,IF(E30="G",2*1,0*1))))</f>
        <v>10</v>
      </c>
      <c r="G30">
        <v>4</v>
      </c>
      <c r="H30" s="13" t="s">
        <v>856</v>
      </c>
      <c r="I30" s="6">
        <f>IF(H30="S",10*1,IF(H30="","",IF(H30="E",6*1,IF(H30="G",2*1,0*1))))</f>
        <v>10</v>
      </c>
      <c r="J30">
        <v>5</v>
      </c>
      <c r="K30" s="13" t="s">
        <v>856</v>
      </c>
      <c r="L30" s="6">
        <f>IF(K30="S",10*1,IF(K30="","",IF(K30="E",6*1,IF(K30="G",2*1,0*1))))</f>
        <v>10</v>
      </c>
      <c r="N30">
        <f>SUM(F30,I30,L30)</f>
        <v>30</v>
      </c>
      <c r="P30">
        <f>SUM(D30,G30,J30)</f>
        <v>11</v>
      </c>
      <c r="T30">
        <f>SUM(N30,X30)</f>
        <v>30</v>
      </c>
      <c r="W30" s="7"/>
      <c r="X30" t="str">
        <f>IF(W30="1violation",-10*1,IF(W30="2violations",-10*2,IF(W30="3violations",-10*3,IF(W30="",""))))</f>
        <v/>
      </c>
    </row>
    <row r="31" spans="1:25" x14ac:dyDescent="0.25">
      <c r="C31" s="3"/>
      <c r="F31" s="3"/>
      <c r="I31" s="3"/>
      <c r="L31" s="3"/>
    </row>
    <row r="32" spans="1:25" x14ac:dyDescent="0.25">
      <c r="A32" t="s">
        <v>156</v>
      </c>
      <c r="C32" s="3"/>
      <c r="E32" s="13"/>
      <c r="F32" s="6" t="str">
        <f>IF(E32="S",10*1,IF(E32="","",IF(E32="E",6*1,IF(E32="G",2*1,0*1))))</f>
        <v/>
      </c>
      <c r="H32" s="13"/>
      <c r="I32" s="6" t="str">
        <f>IF(H32="S",10*1,IF(H32="","",IF(H32="E",6*1,IF(H32="G",2*1,0*1))))</f>
        <v/>
      </c>
      <c r="K32" s="13"/>
      <c r="L32" s="6" t="str">
        <f>IF(K32="S",10*1,IF(K32="","",IF(K32="E",6*1,IF(K32="G",2*1,0*1))))</f>
        <v/>
      </c>
      <c r="N32">
        <f>SUM(F32,I32,L32)</f>
        <v>0</v>
      </c>
      <c r="P32">
        <f>SUM(D32,G32,J32)</f>
        <v>0</v>
      </c>
      <c r="T32">
        <f>SUM(N32,X32)</f>
        <v>0</v>
      </c>
      <c r="W32" s="7"/>
      <c r="X32" t="str">
        <f>IF(W32="1violation",-10*1,IF(W32="2violations",-10*2,IF(W32="3violations",-10*3,IF(W32="",""))))</f>
        <v/>
      </c>
    </row>
    <row r="33" spans="1:24" x14ac:dyDescent="0.25">
      <c r="C33" s="3"/>
      <c r="F33" s="3"/>
      <c r="I33" s="3"/>
      <c r="L33" s="3"/>
    </row>
    <row r="34" spans="1:24" x14ac:dyDescent="0.25">
      <c r="A34" t="s">
        <v>157</v>
      </c>
      <c r="C34" s="3"/>
      <c r="E34" s="13"/>
      <c r="F34" s="6" t="str">
        <f>IF(E34="S",10*1,IF(E34="","",IF(E34="E",6*1,IF(E34="G",2*1,0*1))))</f>
        <v/>
      </c>
      <c r="H34" s="13"/>
      <c r="I34" s="6" t="str">
        <f>IF(H34="S",10*1,IF(H34="","",IF(H34="E",6*1,IF(H34="G",2*1,0*1))))</f>
        <v/>
      </c>
      <c r="K34" s="13"/>
      <c r="L34" s="6" t="str">
        <f>IF(K34="S",10*1,IF(K34="","",IF(K34="E",6*1,IF(K34="G",2*1,0*1))))</f>
        <v/>
      </c>
      <c r="N34">
        <f>SUM(F34,I34,L34)</f>
        <v>0</v>
      </c>
      <c r="P34">
        <f>SUM(D34,G34,J34)</f>
        <v>0</v>
      </c>
      <c r="T34">
        <f>SUM(N34,X34)</f>
        <v>0</v>
      </c>
      <c r="W34" s="7"/>
      <c r="X34" t="str">
        <f>IF(W34="1violation",-10*1,IF(W34="2violations",-10*2,IF(W34="3violations",-10*3,IF(W34="",""))))</f>
        <v/>
      </c>
    </row>
    <row r="35" spans="1:24" x14ac:dyDescent="0.25">
      <c r="C35" s="3"/>
      <c r="F35" s="3"/>
      <c r="I35" s="3"/>
      <c r="L35" s="3"/>
    </row>
    <row r="36" spans="1:24" x14ac:dyDescent="0.25">
      <c r="A36" t="s">
        <v>158</v>
      </c>
      <c r="C36" s="3"/>
      <c r="E36" s="13"/>
      <c r="F36" s="6" t="str">
        <f>IF(E36="S",10*1,IF(E36="","",IF(E36="E",6*1,IF(E36="G",2*1,0*1))))</f>
        <v/>
      </c>
      <c r="H36" s="13"/>
      <c r="I36" s="6" t="str">
        <f>IF(H36="S",10*1,IF(H36="","",IF(H36="E",6*1,IF(H36="G",2*1,0*1))))</f>
        <v/>
      </c>
      <c r="K36" s="13"/>
      <c r="L36" s="6" t="str">
        <f>IF(K36="S",10*1,IF(K36="","",IF(K36="E",6*1,IF(K36="G",2*1,0*1))))</f>
        <v/>
      </c>
      <c r="N36">
        <f>SUM(F36,I36,L36)</f>
        <v>0</v>
      </c>
      <c r="P36">
        <f>SUM(D36,G36,J36)</f>
        <v>0</v>
      </c>
      <c r="T36">
        <f>SUM(N36,X36)</f>
        <v>0</v>
      </c>
      <c r="W36" s="7"/>
      <c r="X36" t="str">
        <f>IF(W36="1violation",-10*1,IF(W36="2violations",-10*2,IF(W36="3violations",-10*3,IF(W36="",""))))</f>
        <v/>
      </c>
    </row>
    <row r="37" spans="1:24" x14ac:dyDescent="0.25">
      <c r="C37" s="3"/>
      <c r="F37" s="3"/>
      <c r="I37" s="3"/>
      <c r="L37" s="3"/>
    </row>
    <row r="38" spans="1:24" x14ac:dyDescent="0.25">
      <c r="A38" t="s">
        <v>159</v>
      </c>
      <c r="C38" s="3"/>
      <c r="E38" s="13"/>
      <c r="F38" s="6" t="str">
        <f>IF(E38="S",10*1,IF(E38="","",IF(E38="E",6*1,IF(E38="G",2*1,0*1))))</f>
        <v/>
      </c>
      <c r="H38" s="13"/>
      <c r="I38" s="6" t="str">
        <f>IF(H38="S",10*1,IF(H38="","",IF(H38="E",6*1,IF(H38="G",2*1,0*1))))</f>
        <v/>
      </c>
      <c r="K38" s="13"/>
      <c r="L38" s="6" t="str">
        <f>IF(K38="S",10*1,IF(K38="","",IF(K38="E",6*1,IF(K38="G",2*1,0*1))))</f>
        <v/>
      </c>
      <c r="N38">
        <f>SUM(F38,I38,L38)</f>
        <v>0</v>
      </c>
      <c r="P38">
        <f>SUM(D38,G38,J38)</f>
        <v>0</v>
      </c>
      <c r="T38">
        <f>SUM(N38,X38)</f>
        <v>0</v>
      </c>
      <c r="W38" s="7"/>
      <c r="X38" t="str">
        <f>IF(W38="1violation",-10*1,IF(W38="2violations",-10*2,IF(W38="3violations",-10*3,IF(W38="",""))))</f>
        <v/>
      </c>
    </row>
    <row r="39" spans="1:24" x14ac:dyDescent="0.25">
      <c r="C39" s="3"/>
      <c r="F39" s="3"/>
      <c r="I39" s="3"/>
      <c r="L39" s="3"/>
    </row>
    <row r="40" spans="1:24" x14ac:dyDescent="0.25">
      <c r="A40" t="s">
        <v>160</v>
      </c>
      <c r="C40" s="3"/>
      <c r="E40" s="13"/>
      <c r="F40" s="6" t="str">
        <f>IF(E40="S",10*1,IF(E40="","",IF(E40="E",6*1,IF(E40="G",2*1,0*1))))</f>
        <v/>
      </c>
      <c r="H40" s="13"/>
      <c r="I40" s="6" t="str">
        <f>IF(H40="S",10*1,IF(H40="","",IF(H40="E",6*1,IF(H40="G",2*1,0*1))))</f>
        <v/>
      </c>
      <c r="K40" s="13"/>
      <c r="L40" s="6" t="str">
        <f>IF(K40="S",10*1,IF(K40="","",IF(K40="E",6*1,IF(K40="G",2*1,0*1))))</f>
        <v/>
      </c>
      <c r="N40">
        <f>SUM(F40,I40,L40)</f>
        <v>0</v>
      </c>
      <c r="P40">
        <f>SUM(D40,G40,J40)</f>
        <v>0</v>
      </c>
      <c r="T40">
        <f>SUM(N40,X40)</f>
        <v>0</v>
      </c>
      <c r="W40" s="7"/>
      <c r="X40" t="str">
        <f>IF(W40="1violation",-10*1,IF(W40="2violations",-10*2,IF(W40="3violations",-10*3,IF(W40="",""))))</f>
        <v/>
      </c>
    </row>
    <row r="41" spans="1:24" x14ac:dyDescent="0.25">
      <c r="C41" s="3"/>
      <c r="F41" s="3"/>
      <c r="I41" s="3"/>
      <c r="L41" s="3"/>
    </row>
    <row r="42" spans="1:24" x14ac:dyDescent="0.25">
      <c r="A42" t="s">
        <v>161</v>
      </c>
      <c r="C42" s="3"/>
      <c r="E42" s="13"/>
      <c r="F42" s="6" t="str">
        <f>IF(E42="S",10*1,IF(E42="","",IF(E42="E",6*1,IF(E42="G",2*1,0*1))))</f>
        <v/>
      </c>
      <c r="H42" s="13"/>
      <c r="I42" s="6" t="str">
        <f>IF(H42="S",10*1,IF(H42="","",IF(H42="E",6*1,IF(H42="G",2*1,0*1))))</f>
        <v/>
      </c>
      <c r="K42" s="13"/>
      <c r="L42" s="6" t="str">
        <f>IF(K42="S",10*1,IF(K42="","",IF(K42="E",6*1,IF(K42="G",2*1,0*1))))</f>
        <v/>
      </c>
      <c r="N42">
        <f>SUM(F42,I42,L42)</f>
        <v>0</v>
      </c>
      <c r="P42">
        <f>SUM(D42,G42,J42)</f>
        <v>0</v>
      </c>
      <c r="T42">
        <f>SUM(N42,X42)</f>
        <v>0</v>
      </c>
      <c r="W42" s="7"/>
      <c r="X42" t="str">
        <f>IF(W42="1violation",-10*1,IF(W42="2violations",-10*2,IF(W42="3violations",-10*3,IF(W42="",""))))</f>
        <v/>
      </c>
    </row>
    <row r="43" spans="1:24" x14ac:dyDescent="0.25">
      <c r="C43" s="3"/>
      <c r="F43" s="3"/>
      <c r="I43" s="3"/>
      <c r="L43" s="3"/>
    </row>
    <row r="44" spans="1:24" x14ac:dyDescent="0.25">
      <c r="A44" t="s">
        <v>162</v>
      </c>
      <c r="C44" s="3"/>
      <c r="E44" s="13"/>
      <c r="F44" s="6" t="str">
        <f>IF(E44="S",10*1,IF(E44="","",IF(E44="E",6*1,IF(E44="G",2*1,0*1))))</f>
        <v/>
      </c>
      <c r="H44" s="13"/>
      <c r="I44" s="6" t="str">
        <f>IF(H44="S",10*1,IF(H44="","",IF(H44="E",6*1,IF(H44="G",2*1,0*1))))</f>
        <v/>
      </c>
      <c r="K44" s="13"/>
      <c r="L44" s="6" t="str">
        <f>IF(K44="S",10*1,IF(K44="","",IF(K44="E",6*1,IF(K44="G",2*1,0*1))))</f>
        <v/>
      </c>
      <c r="N44">
        <f>SUM(F44,I44,L44)</f>
        <v>0</v>
      </c>
      <c r="P44">
        <f>SUM(D44,G44,J44)</f>
        <v>0</v>
      </c>
      <c r="T44">
        <f>SUM(N44,X44)</f>
        <v>0</v>
      </c>
      <c r="W44" s="7"/>
      <c r="X44" t="str">
        <f>IF(W44="1violation",-10*1,IF(W44="2violations",-10*2,IF(W44="3violations",-10*3,IF(W44="",""))))</f>
        <v/>
      </c>
    </row>
    <row r="45" spans="1:24" x14ac:dyDescent="0.25">
      <c r="C45" s="3"/>
      <c r="F45" s="3"/>
      <c r="I45" s="3"/>
      <c r="L45" s="3"/>
    </row>
    <row r="46" spans="1:24" x14ac:dyDescent="0.25">
      <c r="A46" t="s">
        <v>163</v>
      </c>
      <c r="C46" s="3"/>
      <c r="E46" s="13"/>
      <c r="F46" s="6" t="str">
        <f>IF(E46="S",10*1,IF(E46="","",IF(E46="E",6*1,IF(E46="G",2*1,0*1))))</f>
        <v/>
      </c>
      <c r="H46" s="13"/>
      <c r="I46" s="6" t="str">
        <f>IF(H46="S",10*1,IF(H46="","",IF(H46="E",6*1,IF(H46="G",2*1,0*1))))</f>
        <v/>
      </c>
      <c r="K46" s="13"/>
      <c r="L46" s="6" t="str">
        <f>IF(K46="S",10*1,IF(K46="","",IF(K46="E",6*1,IF(K46="G",2*1,0*1))))</f>
        <v/>
      </c>
      <c r="N46">
        <f>SUM(F46,I46,L46)</f>
        <v>0</v>
      </c>
      <c r="P46">
        <f>SUM(D46,G46,J46)</f>
        <v>0</v>
      </c>
      <c r="T46">
        <f>SUM(N46,X46)</f>
        <v>0</v>
      </c>
      <c r="W46" s="7"/>
      <c r="X46" t="str">
        <f>IF(W46="1violation",-10*1,IF(W46="2violations",-10*2,IF(W46="3violations",-10*3,IF(W46="",""))))</f>
        <v/>
      </c>
    </row>
    <row r="47" spans="1:24" x14ac:dyDescent="0.25">
      <c r="C47" s="3"/>
      <c r="F47" s="3"/>
      <c r="I47" s="3"/>
      <c r="L47" s="3"/>
    </row>
    <row r="48" spans="1:24" x14ac:dyDescent="0.25">
      <c r="A48" t="s">
        <v>164</v>
      </c>
      <c r="C48" s="3"/>
      <c r="E48" s="13"/>
      <c r="F48" s="6" t="str">
        <f>IF(E48="S",10*1,IF(E48="","",IF(E48="E",6*1,IF(E48="G",2*1,0*1))))</f>
        <v/>
      </c>
      <c r="H48" s="13"/>
      <c r="I48" s="6" t="str">
        <f>IF(H48="S",10*1,IF(H48="","",IF(H48="E",6*1,IF(H48="G",2*1,0*1))))</f>
        <v/>
      </c>
      <c r="K48" s="13"/>
      <c r="L48" s="6" t="str">
        <f>IF(K48="S",10*1,IF(K48="","",IF(K48="E",6*1,IF(K48="G",2*1,0*1))))</f>
        <v/>
      </c>
      <c r="N48">
        <f>SUM(F48,I48,L48)</f>
        <v>0</v>
      </c>
      <c r="P48">
        <f>SUM(D48,G48,J48)</f>
        <v>0</v>
      </c>
      <c r="T48">
        <f>SUM(N48,X48)</f>
        <v>0</v>
      </c>
      <c r="W48" s="7"/>
      <c r="X48" t="str">
        <f>IF(W48="1violation",-10*1,IF(W48="2violations",-10*2,IF(W48="3violations",-10*3,IF(W48="",""))))</f>
        <v/>
      </c>
    </row>
    <row r="49" spans="1:24" x14ac:dyDescent="0.25">
      <c r="C49" s="3"/>
      <c r="F49" s="3"/>
      <c r="I49" s="3"/>
      <c r="L49" s="3"/>
    </row>
    <row r="50" spans="1:24" x14ac:dyDescent="0.25">
      <c r="A50" t="s">
        <v>165</v>
      </c>
      <c r="C50" s="3"/>
      <c r="E50" s="13"/>
      <c r="F50" s="6" t="str">
        <f>IF(E50="S",10*1,IF(E50="","",IF(E50="E",6*1,IF(E50="G",2*1,0*1))))</f>
        <v/>
      </c>
      <c r="H50" s="13"/>
      <c r="I50" s="6" t="str">
        <f>IF(H50="S",10*1,IF(H50="","",IF(H50="E",6*1,IF(H50="G",2*1,0*1))))</f>
        <v/>
      </c>
      <c r="K50" s="13"/>
      <c r="L50" s="6" t="str">
        <f>IF(K50="S",10*1,IF(K50="","",IF(K50="E",6*1,IF(K50="G",2*1,0*1))))</f>
        <v/>
      </c>
      <c r="N50">
        <f>SUM(F50,I50,L50)</f>
        <v>0</v>
      </c>
      <c r="P50">
        <f>SUM(D50,G50,J50)</f>
        <v>0</v>
      </c>
      <c r="T50">
        <f>SUM(N50,X50)</f>
        <v>0</v>
      </c>
      <c r="W50" s="7"/>
      <c r="X50" t="str">
        <f>IF(W50="1violation",-10*1,IF(W50="2violations",-10*2,IF(W50="3violations",-10*3,IF(W50="",""))))</f>
        <v/>
      </c>
    </row>
    <row r="51" spans="1:24" x14ac:dyDescent="0.25">
      <c r="C51" s="3"/>
      <c r="F51" s="3"/>
      <c r="I51" s="3"/>
      <c r="L51" s="3"/>
    </row>
    <row r="52" spans="1:24" x14ac:dyDescent="0.25">
      <c r="A52" t="s">
        <v>166</v>
      </c>
      <c r="C52" s="3"/>
      <c r="E52" s="13"/>
      <c r="F52" s="6" t="str">
        <f>IF(E52="S",10*1,IF(E52="","",IF(E52="E",6*1,IF(E52="G",2*1,0*1))))</f>
        <v/>
      </c>
      <c r="H52" s="13"/>
      <c r="I52" s="6" t="str">
        <f>IF(H52="S",10*1,IF(H52="","",IF(H52="E",6*1,IF(H52="G",2*1,0*1))))</f>
        <v/>
      </c>
      <c r="K52" s="13"/>
      <c r="L52" s="6" t="str">
        <f>IF(K52="S",10*1,IF(K52="","",IF(K52="E",6*1,IF(K52="G",2*1,0*1))))</f>
        <v/>
      </c>
      <c r="N52">
        <f>SUM(F52,I52,L52)</f>
        <v>0</v>
      </c>
      <c r="P52">
        <f>SUM(D52,G52,J52)</f>
        <v>0</v>
      </c>
      <c r="T52">
        <f>SUM(N52,X52)</f>
        <v>0</v>
      </c>
      <c r="W52" s="7"/>
      <c r="X52" t="str">
        <f>IF(W52="1violation",-10*1,IF(W52="2violations",-10*2,IF(W52="3violations",-10*3,IF(W52="",""))))</f>
        <v/>
      </c>
    </row>
    <row r="53" spans="1:24" x14ac:dyDescent="0.25">
      <c r="C53" s="3"/>
      <c r="F53" s="3"/>
      <c r="I53" s="3"/>
      <c r="L53" s="3"/>
    </row>
    <row r="54" spans="1:24" x14ac:dyDescent="0.25">
      <c r="A54" t="s">
        <v>167</v>
      </c>
      <c r="C54" s="3"/>
      <c r="E54" s="13"/>
      <c r="F54" s="6" t="str">
        <f>IF(E54="S",10*1,IF(E54="","",IF(E54="E",6*1,IF(E54="G",2*1,0*1))))</f>
        <v/>
      </c>
      <c r="H54" s="13"/>
      <c r="I54" s="6" t="str">
        <f>IF(H54="S",10*1,IF(H54="","",IF(H54="E",6*1,IF(H54="G",2*1,0*1))))</f>
        <v/>
      </c>
      <c r="K54" s="13"/>
      <c r="L54" s="6" t="str">
        <f>IF(K54="S",10*1,IF(K54="","",IF(K54="E",6*1,IF(K54="G",2*1,0*1))))</f>
        <v/>
      </c>
      <c r="N54">
        <f>SUM(F54,I54,L54)</f>
        <v>0</v>
      </c>
      <c r="P54">
        <f>SUM(D54,G54,J54)</f>
        <v>0</v>
      </c>
      <c r="T54">
        <f>SUM(N54,X54)</f>
        <v>0</v>
      </c>
      <c r="W54" s="7"/>
      <c r="X54" t="str">
        <f>IF(W54="1violation",-10*1,IF(W54="2violations",-10*2,IF(W54="3violations",-10*3,IF(W54="",""))))</f>
        <v/>
      </c>
    </row>
    <row r="55" spans="1:24" x14ac:dyDescent="0.25">
      <c r="C55" s="3"/>
      <c r="F55" s="3"/>
      <c r="I55" s="3"/>
      <c r="L55" s="3"/>
    </row>
    <row r="56" spans="1:24" x14ac:dyDescent="0.25">
      <c r="A56" t="s">
        <v>168</v>
      </c>
      <c r="C56" s="3"/>
      <c r="E56" s="13"/>
      <c r="F56" s="6" t="str">
        <f>IF(E56="S",10*1,IF(E56="","",IF(E56="E",6*1,IF(E56="G",2*1,0*1))))</f>
        <v/>
      </c>
      <c r="H56" s="13"/>
      <c r="I56" s="6" t="str">
        <f>IF(H56="S",10*1,IF(H56="","",IF(H56="E",6*1,IF(H56="G",2*1,0*1))))</f>
        <v/>
      </c>
      <c r="K56" s="13"/>
      <c r="L56" s="6" t="str">
        <f>IF(K56="S",10*1,IF(K56="","",IF(K56="E",6*1,IF(K56="G",2*1,0*1))))</f>
        <v/>
      </c>
      <c r="N56">
        <f>SUM(F56,I56,L56)</f>
        <v>0</v>
      </c>
      <c r="P56">
        <f>SUM(D56,G56,J56)</f>
        <v>0</v>
      </c>
      <c r="T56">
        <f>SUM(N56,X56)</f>
        <v>0</v>
      </c>
      <c r="W56" s="7"/>
      <c r="X56" t="str">
        <f>IF(W56="1violation",-10*1,IF(W56="2violations",-10*2,IF(W56="3violations",-10*3,IF(W56="",""))))</f>
        <v/>
      </c>
    </row>
    <row r="57" spans="1:24" x14ac:dyDescent="0.25">
      <c r="C57" s="3"/>
      <c r="F57" s="3"/>
      <c r="I57" s="3"/>
      <c r="L57" s="3"/>
    </row>
    <row r="58" spans="1:24" x14ac:dyDescent="0.25">
      <c r="A58" t="s">
        <v>169</v>
      </c>
      <c r="C58" s="3"/>
      <c r="E58" s="13"/>
      <c r="F58" s="6" t="str">
        <f>IF(E58="S",10*1,IF(E58="","",IF(E58="E",6*1,IF(E58="G",2*1,0*1))))</f>
        <v/>
      </c>
      <c r="H58" s="13"/>
      <c r="I58" s="6" t="str">
        <f>IF(H58="S",10*1,IF(H58="","",IF(H58="E",6*1,IF(H58="G",2*1,0*1))))</f>
        <v/>
      </c>
      <c r="K58" s="13"/>
      <c r="L58" s="6" t="str">
        <f>IF(K58="S",10*1,IF(K58="","",IF(K58="E",6*1,IF(K58="G",2*1,0*1))))</f>
        <v/>
      </c>
      <c r="N58">
        <f>SUM(F58,I58,L58)</f>
        <v>0</v>
      </c>
      <c r="P58">
        <f>SUM(D58,G58,J58)</f>
        <v>0</v>
      </c>
      <c r="T58">
        <f>SUM(N58,X58)</f>
        <v>0</v>
      </c>
      <c r="W58" s="7"/>
      <c r="X58" t="str">
        <f>IF(W58="1violation",-10*1,IF(W58="2violations",-10*2,IF(W58="3violations",-10*3,IF(W58="",""))))</f>
        <v/>
      </c>
    </row>
    <row r="59" spans="1:24" x14ac:dyDescent="0.25">
      <c r="C59" s="3"/>
      <c r="F59" s="3"/>
      <c r="I59" s="3"/>
      <c r="L59" s="3"/>
    </row>
    <row r="60" spans="1:24" x14ac:dyDescent="0.25">
      <c r="A60" t="s">
        <v>170</v>
      </c>
      <c r="C60" s="3"/>
      <c r="E60" s="13"/>
      <c r="F60" s="6" t="str">
        <f>IF(E60="S",10*1,IF(E60="","",IF(E60="E",6*1,IF(E60="G",2*1,0*1))))</f>
        <v/>
      </c>
      <c r="H60" s="13"/>
      <c r="I60" s="6" t="str">
        <f>IF(H60="S",10*1,IF(H60="","",IF(H60="E",6*1,IF(H60="G",2*1,0*1))))</f>
        <v/>
      </c>
      <c r="K60" s="13"/>
      <c r="L60" s="6" t="str">
        <f>IF(K60="S",10*1,IF(K60="","",IF(K60="E",6*1,IF(K60="G",2*1,0*1))))</f>
        <v/>
      </c>
      <c r="N60">
        <f>SUM(F60,I60,L60)</f>
        <v>0</v>
      </c>
      <c r="P60">
        <f>SUM(D60,G60,J60)</f>
        <v>0</v>
      </c>
      <c r="T60">
        <f>SUM(N60,X60)</f>
        <v>0</v>
      </c>
      <c r="W60" s="7"/>
      <c r="X60" t="str">
        <f>IF(W60="1violation",-10*1,IF(W60="2violations",-10*2,IF(W60="3violations",-10*3,IF(W60="",""))))</f>
        <v/>
      </c>
    </row>
    <row r="61" spans="1:24" x14ac:dyDescent="0.25">
      <c r="C61" s="3"/>
      <c r="F61" s="3"/>
      <c r="I61" s="3"/>
      <c r="L61" s="3"/>
    </row>
    <row r="62" spans="1:24" x14ac:dyDescent="0.25">
      <c r="A62" t="s">
        <v>171</v>
      </c>
      <c r="C62" s="3"/>
      <c r="E62" s="13"/>
      <c r="F62" s="6" t="str">
        <f>IF(E62="S",10*1,IF(E62="","",IF(E62="E",6*1,IF(E62="G",2*1,0*1))))</f>
        <v/>
      </c>
      <c r="H62" s="13"/>
      <c r="I62" s="6" t="str">
        <f>IF(H62="S",10*1,IF(H62="","",IF(H62="E",6*1,IF(H62="G",2*1,0*1))))</f>
        <v/>
      </c>
      <c r="K62" s="13"/>
      <c r="L62" s="6" t="str">
        <f>IF(K62="S",10*1,IF(K62="","",IF(K62="E",6*1,IF(K62="G",2*1,0*1))))</f>
        <v/>
      </c>
      <c r="N62">
        <f>SUM(F62,I62,L62)</f>
        <v>0</v>
      </c>
      <c r="P62">
        <f>SUM(D62,G62,J62)</f>
        <v>0</v>
      </c>
      <c r="T62">
        <f>SUM(N62,X62)</f>
        <v>0</v>
      </c>
      <c r="W62" s="7"/>
      <c r="X62" t="str">
        <f>IF(W62="1violation",-10*1,IF(W62="2violations",-10*2,IF(W62="3violations",-10*3,IF(W62="",""))))</f>
        <v/>
      </c>
    </row>
    <row r="63" spans="1:24" x14ac:dyDescent="0.25">
      <c r="C63" s="3"/>
      <c r="F63" s="3"/>
      <c r="I63" s="3"/>
      <c r="L63" s="3"/>
    </row>
  </sheetData>
  <conditionalFormatting sqref="P1:P1048576">
    <cfRule type="expression" dxfId="185" priority="280" stopIfTrue="1">
      <formula>$P:$P&gt;0</formula>
    </cfRule>
  </conditionalFormatting>
  <conditionalFormatting sqref="E4">
    <cfRule type="expression" dxfId="184" priority="279">
      <formula>$P4&lt;=-4</formula>
    </cfRule>
  </conditionalFormatting>
  <conditionalFormatting sqref="E6">
    <cfRule type="expression" dxfId="183" priority="278">
      <formula>$P6&lt;=-4</formula>
    </cfRule>
  </conditionalFormatting>
  <conditionalFormatting sqref="E8">
    <cfRule type="expression" dxfId="182" priority="277">
      <formula>$P8&lt;=-4</formula>
    </cfRule>
  </conditionalFormatting>
  <conditionalFormatting sqref="E10">
    <cfRule type="expression" dxfId="181" priority="276">
      <formula>$P10&lt;=-4</formula>
    </cfRule>
  </conditionalFormatting>
  <conditionalFormatting sqref="E12">
    <cfRule type="expression" dxfId="180" priority="275">
      <formula>$P12&lt;=-4</formula>
    </cfRule>
  </conditionalFormatting>
  <conditionalFormatting sqref="E14">
    <cfRule type="expression" dxfId="179" priority="274">
      <formula>$P14&lt;=-4</formula>
    </cfRule>
  </conditionalFormatting>
  <conditionalFormatting sqref="E16">
    <cfRule type="expression" dxfId="178" priority="273">
      <formula>$P16&lt;=-4</formula>
    </cfRule>
  </conditionalFormatting>
  <conditionalFormatting sqref="E18">
    <cfRule type="expression" dxfId="177" priority="272">
      <formula>$P18&lt;=-4</formula>
    </cfRule>
  </conditionalFormatting>
  <conditionalFormatting sqref="E20">
    <cfRule type="expression" dxfId="176" priority="271">
      <formula>$P20&lt;=-4</formula>
    </cfRule>
  </conditionalFormatting>
  <conditionalFormatting sqref="E22">
    <cfRule type="expression" dxfId="175" priority="270">
      <formula>$P22&lt;=-4</formula>
    </cfRule>
  </conditionalFormatting>
  <conditionalFormatting sqref="E24">
    <cfRule type="expression" dxfId="174" priority="269">
      <formula>$P24&lt;=-4</formula>
    </cfRule>
  </conditionalFormatting>
  <conditionalFormatting sqref="E26">
    <cfRule type="expression" dxfId="173" priority="268">
      <formula>$P26&lt;=-4</formula>
    </cfRule>
  </conditionalFormatting>
  <conditionalFormatting sqref="E28">
    <cfRule type="expression" dxfId="172" priority="267">
      <formula>$P28&lt;=-4</formula>
    </cfRule>
  </conditionalFormatting>
  <conditionalFormatting sqref="E30">
    <cfRule type="expression" dxfId="171" priority="266">
      <formula>$P30&lt;=-4</formula>
    </cfRule>
  </conditionalFormatting>
  <conditionalFormatting sqref="E32">
    <cfRule type="expression" dxfId="170" priority="265">
      <formula>$P32&lt;=-4</formula>
    </cfRule>
  </conditionalFormatting>
  <conditionalFormatting sqref="E34">
    <cfRule type="expression" dxfId="169" priority="264">
      <formula>$P34&lt;=-4</formula>
    </cfRule>
  </conditionalFormatting>
  <conditionalFormatting sqref="E36">
    <cfRule type="expression" dxfId="168" priority="263">
      <formula>$P36&lt;=-4</formula>
    </cfRule>
  </conditionalFormatting>
  <conditionalFormatting sqref="E38">
    <cfRule type="expression" dxfId="167" priority="262">
      <formula>$P38&lt;=-4</formula>
    </cfRule>
  </conditionalFormatting>
  <conditionalFormatting sqref="E40">
    <cfRule type="expression" dxfId="166" priority="261">
      <formula>$P40&lt;=-4</formula>
    </cfRule>
  </conditionalFormatting>
  <conditionalFormatting sqref="E42">
    <cfRule type="expression" dxfId="165" priority="260">
      <formula>$P42&lt;=-4</formula>
    </cfRule>
  </conditionalFormatting>
  <conditionalFormatting sqref="E44">
    <cfRule type="expression" dxfId="164" priority="259">
      <formula>$P44&lt;=-4</formula>
    </cfRule>
  </conditionalFormatting>
  <conditionalFormatting sqref="E46">
    <cfRule type="expression" dxfId="163" priority="258">
      <formula>$P46&lt;=-4</formula>
    </cfRule>
  </conditionalFormatting>
  <conditionalFormatting sqref="E48">
    <cfRule type="expression" dxfId="162" priority="257">
      <formula>$P48&lt;=-4</formula>
    </cfRule>
  </conditionalFormatting>
  <conditionalFormatting sqref="E50">
    <cfRule type="expression" dxfId="161" priority="256">
      <formula>$P50&lt;=-4</formula>
    </cfRule>
  </conditionalFormatting>
  <conditionalFormatting sqref="E52">
    <cfRule type="expression" dxfId="160" priority="255">
      <formula>$P52&lt;=-4</formula>
    </cfRule>
  </conditionalFormatting>
  <conditionalFormatting sqref="E54">
    <cfRule type="expression" dxfId="159" priority="254">
      <formula>$P54&lt;=-4</formula>
    </cfRule>
  </conditionalFormatting>
  <conditionalFormatting sqref="E56">
    <cfRule type="expression" dxfId="158" priority="253">
      <formula>$P56&lt;=-4</formula>
    </cfRule>
  </conditionalFormatting>
  <conditionalFormatting sqref="E58">
    <cfRule type="expression" dxfId="157" priority="252">
      <formula>$P58&lt;=-4</formula>
    </cfRule>
  </conditionalFormatting>
  <conditionalFormatting sqref="E60">
    <cfRule type="expression" dxfId="156" priority="251">
      <formula>$P60&lt;=-4</formula>
    </cfRule>
  </conditionalFormatting>
  <conditionalFormatting sqref="E62">
    <cfRule type="expression" dxfId="155" priority="250">
      <formula>$P62&lt;=-4</formula>
    </cfRule>
  </conditionalFormatting>
  <conditionalFormatting sqref="H4">
    <cfRule type="expression" dxfId="154" priority="249">
      <formula>$P4&lt;=-4</formula>
    </cfRule>
  </conditionalFormatting>
  <conditionalFormatting sqref="H6">
    <cfRule type="expression" dxfId="153" priority="248">
      <formula>$P6&lt;=-4</formula>
    </cfRule>
  </conditionalFormatting>
  <conditionalFormatting sqref="H8">
    <cfRule type="expression" dxfId="152" priority="247">
      <formula>$P8&lt;=-4</formula>
    </cfRule>
  </conditionalFormatting>
  <conditionalFormatting sqref="H10">
    <cfRule type="expression" dxfId="151" priority="246">
      <formula>$P10&lt;=-4</formula>
    </cfRule>
  </conditionalFormatting>
  <conditionalFormatting sqref="H12">
    <cfRule type="expression" dxfId="150" priority="245">
      <formula>$P12&lt;=-4</formula>
    </cfRule>
  </conditionalFormatting>
  <conditionalFormatting sqref="H14">
    <cfRule type="expression" dxfId="149" priority="244">
      <formula>$P14&lt;=-4</formula>
    </cfRule>
  </conditionalFormatting>
  <conditionalFormatting sqref="H16">
    <cfRule type="expression" dxfId="148" priority="243">
      <formula>$P16&lt;=-4</formula>
    </cfRule>
  </conditionalFormatting>
  <conditionalFormatting sqref="H18">
    <cfRule type="expression" dxfId="147" priority="242">
      <formula>$P18&lt;=-4</formula>
    </cfRule>
  </conditionalFormatting>
  <conditionalFormatting sqref="H20">
    <cfRule type="expression" dxfId="146" priority="241">
      <formula>$P20&lt;=-4</formula>
    </cfRule>
  </conditionalFormatting>
  <conditionalFormatting sqref="H22">
    <cfRule type="expression" dxfId="145" priority="240">
      <formula>$P22&lt;=-4</formula>
    </cfRule>
  </conditionalFormatting>
  <conditionalFormatting sqref="H24">
    <cfRule type="expression" dxfId="144" priority="239">
      <formula>$P24&lt;=-4</formula>
    </cfRule>
  </conditionalFormatting>
  <conditionalFormatting sqref="H26">
    <cfRule type="expression" dxfId="143" priority="238">
      <formula>$P26&lt;=-4</formula>
    </cfRule>
  </conditionalFormatting>
  <conditionalFormatting sqref="H28">
    <cfRule type="expression" dxfId="142" priority="237">
      <formula>$P28&lt;=-4</formula>
    </cfRule>
  </conditionalFormatting>
  <conditionalFormatting sqref="H30">
    <cfRule type="expression" dxfId="141" priority="236">
      <formula>$P30&lt;=-4</formula>
    </cfRule>
  </conditionalFormatting>
  <conditionalFormatting sqref="H32">
    <cfRule type="expression" dxfId="140" priority="235">
      <formula>$P32&lt;=-4</formula>
    </cfRule>
  </conditionalFormatting>
  <conditionalFormatting sqref="H34">
    <cfRule type="expression" dxfId="139" priority="234">
      <formula>$P34&lt;=-4</formula>
    </cfRule>
  </conditionalFormatting>
  <conditionalFormatting sqref="H36">
    <cfRule type="expression" dxfId="138" priority="233">
      <formula>$P36&lt;=-4</formula>
    </cfRule>
  </conditionalFormatting>
  <conditionalFormatting sqref="H38">
    <cfRule type="expression" dxfId="137" priority="232">
      <formula>$P38&lt;=-4</formula>
    </cfRule>
  </conditionalFormatting>
  <conditionalFormatting sqref="H40">
    <cfRule type="expression" dxfId="136" priority="231">
      <formula>$P40&lt;=-4</formula>
    </cfRule>
  </conditionalFormatting>
  <conditionalFormatting sqref="H42">
    <cfRule type="expression" dxfId="135" priority="230">
      <formula>$P42&lt;=-4</formula>
    </cfRule>
  </conditionalFormatting>
  <conditionalFormatting sqref="H44">
    <cfRule type="expression" dxfId="134" priority="229">
      <formula>$P44&lt;=-4</formula>
    </cfRule>
  </conditionalFormatting>
  <conditionalFormatting sqref="H46">
    <cfRule type="expression" dxfId="133" priority="228">
      <formula>$P46&lt;=-4</formula>
    </cfRule>
  </conditionalFormatting>
  <conditionalFormatting sqref="H48">
    <cfRule type="expression" dxfId="132" priority="227">
      <formula>$P48&lt;=-4</formula>
    </cfRule>
  </conditionalFormatting>
  <conditionalFormatting sqref="H50">
    <cfRule type="expression" dxfId="131" priority="226">
      <formula>$P50&lt;=-4</formula>
    </cfRule>
  </conditionalFormatting>
  <conditionalFormatting sqref="H52">
    <cfRule type="expression" dxfId="130" priority="225">
      <formula>$P52&lt;=-4</formula>
    </cfRule>
  </conditionalFormatting>
  <conditionalFormatting sqref="H54">
    <cfRule type="expression" dxfId="129" priority="224">
      <formula>$P54&lt;=-4</formula>
    </cfRule>
  </conditionalFormatting>
  <conditionalFormatting sqref="H56">
    <cfRule type="expression" dxfId="128" priority="223">
      <formula>$P56&lt;=-4</formula>
    </cfRule>
  </conditionalFormatting>
  <conditionalFormatting sqref="H58">
    <cfRule type="expression" dxfId="127" priority="222">
      <formula>$P58&lt;=-4</formula>
    </cfRule>
  </conditionalFormatting>
  <conditionalFormatting sqref="H60">
    <cfRule type="expression" dxfId="126" priority="221">
      <formula>$P60&lt;=-4</formula>
    </cfRule>
  </conditionalFormatting>
  <conditionalFormatting sqref="H62">
    <cfRule type="expression" dxfId="125" priority="220">
      <formula>$P62&lt;=-4</formula>
    </cfRule>
  </conditionalFormatting>
  <conditionalFormatting sqref="K4">
    <cfRule type="expression" dxfId="124" priority="219">
      <formula>$P4&lt;=-4</formula>
    </cfRule>
  </conditionalFormatting>
  <conditionalFormatting sqref="K6">
    <cfRule type="expression" dxfId="123" priority="218">
      <formula>$P6&lt;=-4</formula>
    </cfRule>
  </conditionalFormatting>
  <conditionalFormatting sqref="K8">
    <cfRule type="expression" dxfId="122" priority="217">
      <formula>$P8&lt;=-4</formula>
    </cfRule>
  </conditionalFormatting>
  <conditionalFormatting sqref="K10">
    <cfRule type="expression" dxfId="121" priority="216">
      <formula>$P10&lt;=-4</formula>
    </cfRule>
  </conditionalFormatting>
  <conditionalFormatting sqref="K12">
    <cfRule type="expression" dxfId="120" priority="215">
      <formula>$P12&lt;=-4</formula>
    </cfRule>
  </conditionalFormatting>
  <conditionalFormatting sqref="K14">
    <cfRule type="expression" dxfId="119" priority="214">
      <formula>$P14&lt;=-4</formula>
    </cfRule>
  </conditionalFormatting>
  <conditionalFormatting sqref="K16">
    <cfRule type="expression" dxfId="118" priority="213">
      <formula>$P16&lt;=-4</formula>
    </cfRule>
  </conditionalFormatting>
  <conditionalFormatting sqref="K18">
    <cfRule type="expression" dxfId="117" priority="212">
      <formula>$P18&lt;=-4</formula>
    </cfRule>
  </conditionalFormatting>
  <conditionalFormatting sqref="K20">
    <cfRule type="expression" dxfId="116" priority="211">
      <formula>$P20&lt;=-4</formula>
    </cfRule>
  </conditionalFormatting>
  <conditionalFormatting sqref="K22">
    <cfRule type="expression" dxfId="115" priority="210">
      <formula>$P22&lt;=-4</formula>
    </cfRule>
  </conditionalFormatting>
  <conditionalFormatting sqref="K24">
    <cfRule type="expression" dxfId="114" priority="209">
      <formula>$P24&lt;=-4</formula>
    </cfRule>
  </conditionalFormatting>
  <conditionalFormatting sqref="K26">
    <cfRule type="expression" dxfId="113" priority="208">
      <formula>$P26&lt;=-4</formula>
    </cfRule>
  </conditionalFormatting>
  <conditionalFormatting sqref="K28">
    <cfRule type="expression" dxfId="112" priority="207">
      <formula>$P28&lt;=-4</formula>
    </cfRule>
  </conditionalFormatting>
  <conditionalFormatting sqref="K30">
    <cfRule type="expression" dxfId="111" priority="206">
      <formula>$P30&lt;=-4</formula>
    </cfRule>
  </conditionalFormatting>
  <conditionalFormatting sqref="K32">
    <cfRule type="expression" dxfId="110" priority="205">
      <formula>$P32&lt;=-4</formula>
    </cfRule>
  </conditionalFormatting>
  <conditionalFormatting sqref="K34">
    <cfRule type="expression" dxfId="109" priority="204">
      <formula>$P34&lt;=-4</formula>
    </cfRule>
  </conditionalFormatting>
  <conditionalFormatting sqref="K36">
    <cfRule type="expression" dxfId="108" priority="203">
      <formula>$P36&lt;=-4</formula>
    </cfRule>
  </conditionalFormatting>
  <conditionalFormatting sqref="K38">
    <cfRule type="expression" dxfId="107" priority="202">
      <formula>$P38&lt;=-4</formula>
    </cfRule>
  </conditionalFormatting>
  <conditionalFormatting sqref="K40">
    <cfRule type="expression" dxfId="106" priority="201">
      <formula>$P40&lt;=-4</formula>
    </cfRule>
  </conditionalFormatting>
  <conditionalFormatting sqref="K42">
    <cfRule type="expression" dxfId="105" priority="200">
      <formula>$P42&lt;=-4</formula>
    </cfRule>
  </conditionalFormatting>
  <conditionalFormatting sqref="K44">
    <cfRule type="expression" dxfId="104" priority="199">
      <formula>$P44&lt;=-4</formula>
    </cfRule>
  </conditionalFormatting>
  <conditionalFormatting sqref="K46">
    <cfRule type="expression" dxfId="103" priority="198">
      <formula>$P46&lt;=-4</formula>
    </cfRule>
  </conditionalFormatting>
  <conditionalFormatting sqref="K48">
    <cfRule type="expression" dxfId="102" priority="197">
      <formula>$P48&lt;=-4</formula>
    </cfRule>
  </conditionalFormatting>
  <conditionalFormatting sqref="K50">
    <cfRule type="expression" dxfId="101" priority="196">
      <formula>$P50&lt;=-4</formula>
    </cfRule>
  </conditionalFormatting>
  <conditionalFormatting sqref="K52">
    <cfRule type="expression" dxfId="100" priority="195">
      <formula>$P52&lt;=-4</formula>
    </cfRule>
  </conditionalFormatting>
  <conditionalFormatting sqref="K54">
    <cfRule type="expression" dxfId="99" priority="194">
      <formula>$P54&lt;=-4</formula>
    </cfRule>
  </conditionalFormatting>
  <conditionalFormatting sqref="K56">
    <cfRule type="expression" dxfId="98" priority="193">
      <formula>$P56&lt;=-4</formula>
    </cfRule>
  </conditionalFormatting>
  <conditionalFormatting sqref="K58">
    <cfRule type="expression" dxfId="97" priority="192">
      <formula>$P58&lt;=-4</formula>
    </cfRule>
  </conditionalFormatting>
  <conditionalFormatting sqref="K60">
    <cfRule type="expression" dxfId="96" priority="191">
      <formula>$P60&lt;=-4</formula>
    </cfRule>
  </conditionalFormatting>
  <conditionalFormatting sqref="K62">
    <cfRule type="expression" dxfId="95" priority="190">
      <formula>$P62&lt;=-4</formula>
    </cfRule>
  </conditionalFormatting>
  <conditionalFormatting sqref="X4">
    <cfRule type="cellIs" dxfId="94" priority="188" operator="between">
      <formula>-4</formula>
      <formula>-3</formula>
    </cfRule>
    <cfRule type="cellIs" dxfId="93" priority="189" operator="between">
      <formula>-3</formula>
      <formula>-6</formula>
    </cfRule>
  </conditionalFormatting>
  <conditionalFormatting sqref="W4:X4">
    <cfRule type="expression" dxfId="92" priority="187">
      <formula>$P4&lt;=-4</formula>
    </cfRule>
  </conditionalFormatting>
  <conditionalFormatting sqref="X6">
    <cfRule type="cellIs" dxfId="91" priority="86" operator="between">
      <formula>-4</formula>
      <formula>-3</formula>
    </cfRule>
    <cfRule type="cellIs" dxfId="90" priority="87" operator="between">
      <formula>-3</formula>
      <formula>-6</formula>
    </cfRule>
  </conditionalFormatting>
  <conditionalFormatting sqref="W6:X6">
    <cfRule type="expression" dxfId="89" priority="85">
      <formula>$P6&lt;=-4</formula>
    </cfRule>
  </conditionalFormatting>
  <conditionalFormatting sqref="X8">
    <cfRule type="cellIs" dxfId="88" priority="83" operator="between">
      <formula>-4</formula>
      <formula>-3</formula>
    </cfRule>
    <cfRule type="cellIs" dxfId="87" priority="84" operator="between">
      <formula>-3</formula>
      <formula>-6</formula>
    </cfRule>
  </conditionalFormatting>
  <conditionalFormatting sqref="W8:X8">
    <cfRule type="expression" dxfId="86" priority="82">
      <formula>$P8&lt;=-4</formula>
    </cfRule>
  </conditionalFormatting>
  <conditionalFormatting sqref="X10">
    <cfRule type="cellIs" dxfId="85" priority="80" operator="between">
      <formula>-4</formula>
      <formula>-3</formula>
    </cfRule>
    <cfRule type="cellIs" dxfId="84" priority="81" operator="between">
      <formula>-3</formula>
      <formula>-6</formula>
    </cfRule>
  </conditionalFormatting>
  <conditionalFormatting sqref="W10:X10">
    <cfRule type="expression" dxfId="83" priority="79">
      <formula>$P10&lt;=-4</formula>
    </cfRule>
  </conditionalFormatting>
  <conditionalFormatting sqref="X12">
    <cfRule type="cellIs" dxfId="82" priority="77" operator="between">
      <formula>-4</formula>
      <formula>-3</formula>
    </cfRule>
    <cfRule type="cellIs" dxfId="81" priority="78" operator="between">
      <formula>-3</formula>
      <formula>-6</formula>
    </cfRule>
  </conditionalFormatting>
  <conditionalFormatting sqref="W12:X12">
    <cfRule type="expression" dxfId="80" priority="76">
      <formula>$P12&lt;=-4</formula>
    </cfRule>
  </conditionalFormatting>
  <conditionalFormatting sqref="X14">
    <cfRule type="cellIs" dxfId="79" priority="74" operator="between">
      <formula>-4</formula>
      <formula>-3</formula>
    </cfRule>
    <cfRule type="cellIs" dxfId="78" priority="75" operator="between">
      <formula>-3</formula>
      <formula>-6</formula>
    </cfRule>
  </conditionalFormatting>
  <conditionalFormatting sqref="W14:X14">
    <cfRule type="expression" dxfId="77" priority="73">
      <formula>$P14&lt;=-4</formula>
    </cfRule>
  </conditionalFormatting>
  <conditionalFormatting sqref="X16">
    <cfRule type="cellIs" dxfId="76" priority="71" operator="between">
      <formula>-4</formula>
      <formula>-3</formula>
    </cfRule>
    <cfRule type="cellIs" dxfId="75" priority="72" operator="between">
      <formula>-3</formula>
      <formula>-6</formula>
    </cfRule>
  </conditionalFormatting>
  <conditionalFormatting sqref="W16:X16">
    <cfRule type="expression" dxfId="74" priority="70">
      <formula>$P16&lt;=-4</formula>
    </cfRule>
  </conditionalFormatting>
  <conditionalFormatting sqref="X18">
    <cfRule type="cellIs" dxfId="73" priority="68" operator="between">
      <formula>-4</formula>
      <formula>-3</formula>
    </cfRule>
    <cfRule type="cellIs" dxfId="72" priority="69" operator="between">
      <formula>-3</formula>
      <formula>-6</formula>
    </cfRule>
  </conditionalFormatting>
  <conditionalFormatting sqref="W18:X18">
    <cfRule type="expression" dxfId="71" priority="67">
      <formula>$P18&lt;=-4</formula>
    </cfRule>
  </conditionalFormatting>
  <conditionalFormatting sqref="X20">
    <cfRule type="cellIs" dxfId="70" priority="65" operator="between">
      <formula>-4</formula>
      <formula>-3</formula>
    </cfRule>
    <cfRule type="cellIs" dxfId="69" priority="66" operator="between">
      <formula>-3</formula>
      <formula>-6</formula>
    </cfRule>
  </conditionalFormatting>
  <conditionalFormatting sqref="W20:X20">
    <cfRule type="expression" dxfId="68" priority="64">
      <formula>$P20&lt;=-4</formula>
    </cfRule>
  </conditionalFormatting>
  <conditionalFormatting sqref="X22">
    <cfRule type="cellIs" dxfId="67" priority="62" operator="between">
      <formula>-4</formula>
      <formula>-3</formula>
    </cfRule>
    <cfRule type="cellIs" dxfId="66" priority="63" operator="between">
      <formula>-3</formula>
      <formula>-6</formula>
    </cfRule>
  </conditionalFormatting>
  <conditionalFormatting sqref="W22:X22">
    <cfRule type="expression" dxfId="65" priority="61">
      <formula>$P22&lt;=-4</formula>
    </cfRule>
  </conditionalFormatting>
  <conditionalFormatting sqref="X24">
    <cfRule type="cellIs" dxfId="64" priority="59" operator="between">
      <formula>-4</formula>
      <formula>-3</formula>
    </cfRule>
    <cfRule type="cellIs" dxfId="63" priority="60" operator="between">
      <formula>-3</formula>
      <formula>-6</formula>
    </cfRule>
  </conditionalFormatting>
  <conditionalFormatting sqref="W24:X24">
    <cfRule type="expression" dxfId="62" priority="58">
      <formula>$P24&lt;=-4</formula>
    </cfRule>
  </conditionalFormatting>
  <conditionalFormatting sqref="X26">
    <cfRule type="cellIs" dxfId="61" priority="56" operator="between">
      <formula>-4</formula>
      <formula>-3</formula>
    </cfRule>
    <cfRule type="cellIs" dxfId="60" priority="57" operator="between">
      <formula>-3</formula>
      <formula>-6</formula>
    </cfRule>
  </conditionalFormatting>
  <conditionalFormatting sqref="W26:X26">
    <cfRule type="expression" dxfId="59" priority="55">
      <formula>$P26&lt;=-4</formula>
    </cfRule>
  </conditionalFormatting>
  <conditionalFormatting sqref="X28">
    <cfRule type="cellIs" dxfId="58" priority="53" operator="between">
      <formula>-4</formula>
      <formula>-3</formula>
    </cfRule>
    <cfRule type="cellIs" dxfId="57" priority="54" operator="between">
      <formula>-3</formula>
      <formula>-6</formula>
    </cfRule>
  </conditionalFormatting>
  <conditionalFormatting sqref="W28:X28">
    <cfRule type="expression" dxfId="56" priority="52">
      <formula>$P28&lt;=-4</formula>
    </cfRule>
  </conditionalFormatting>
  <conditionalFormatting sqref="X30">
    <cfRule type="cellIs" dxfId="55" priority="50" operator="between">
      <formula>-4</formula>
      <formula>-3</formula>
    </cfRule>
    <cfRule type="cellIs" dxfId="54" priority="51" operator="between">
      <formula>-3</formula>
      <formula>-6</formula>
    </cfRule>
  </conditionalFormatting>
  <conditionalFormatting sqref="W30:X30">
    <cfRule type="expression" dxfId="53" priority="49">
      <formula>$P30&lt;=-4</formula>
    </cfRule>
  </conditionalFormatting>
  <conditionalFormatting sqref="X32">
    <cfRule type="cellIs" dxfId="52" priority="47" operator="between">
      <formula>-4</formula>
      <formula>-3</formula>
    </cfRule>
    <cfRule type="cellIs" dxfId="51" priority="48" operator="between">
      <formula>-3</formula>
      <formula>-6</formula>
    </cfRule>
  </conditionalFormatting>
  <conditionalFormatting sqref="W32:X32">
    <cfRule type="expression" dxfId="50" priority="46">
      <formula>$P32&lt;=-4</formula>
    </cfRule>
  </conditionalFormatting>
  <conditionalFormatting sqref="X34">
    <cfRule type="cellIs" dxfId="49" priority="44" operator="between">
      <formula>-4</formula>
      <formula>-3</formula>
    </cfRule>
    <cfRule type="cellIs" dxfId="48" priority="45" operator="between">
      <formula>-3</formula>
      <formula>-6</formula>
    </cfRule>
  </conditionalFormatting>
  <conditionalFormatting sqref="W34:X34">
    <cfRule type="expression" dxfId="47" priority="43">
      <formula>$P34&lt;=-4</formula>
    </cfRule>
  </conditionalFormatting>
  <conditionalFormatting sqref="X36">
    <cfRule type="cellIs" dxfId="46" priority="41" operator="between">
      <formula>-4</formula>
      <formula>-3</formula>
    </cfRule>
    <cfRule type="cellIs" dxfId="45" priority="42" operator="between">
      <formula>-3</formula>
      <formula>-6</formula>
    </cfRule>
  </conditionalFormatting>
  <conditionalFormatting sqref="W36:X36">
    <cfRule type="expression" dxfId="44" priority="40">
      <formula>$P36&lt;=-4</formula>
    </cfRule>
  </conditionalFormatting>
  <conditionalFormatting sqref="X38">
    <cfRule type="cellIs" dxfId="43" priority="38" operator="between">
      <formula>-4</formula>
      <formula>-3</formula>
    </cfRule>
    <cfRule type="cellIs" dxfId="42" priority="39" operator="between">
      <formula>-3</formula>
      <formula>-6</formula>
    </cfRule>
  </conditionalFormatting>
  <conditionalFormatting sqref="W38:X38">
    <cfRule type="expression" dxfId="41" priority="37">
      <formula>$P38&lt;=-4</formula>
    </cfRule>
  </conditionalFormatting>
  <conditionalFormatting sqref="X40">
    <cfRule type="cellIs" dxfId="40" priority="35" operator="between">
      <formula>-4</formula>
      <formula>-3</formula>
    </cfRule>
    <cfRule type="cellIs" dxfId="39" priority="36" operator="between">
      <formula>-3</formula>
      <formula>-6</formula>
    </cfRule>
  </conditionalFormatting>
  <conditionalFormatting sqref="W40:X40">
    <cfRule type="expression" dxfId="38" priority="34">
      <formula>$P40&lt;=-4</formula>
    </cfRule>
  </conditionalFormatting>
  <conditionalFormatting sqref="X42">
    <cfRule type="cellIs" dxfId="37" priority="32" operator="between">
      <formula>-4</formula>
      <formula>-3</formula>
    </cfRule>
    <cfRule type="cellIs" dxfId="36" priority="33" operator="between">
      <formula>-3</formula>
      <formula>-6</formula>
    </cfRule>
  </conditionalFormatting>
  <conditionalFormatting sqref="W42:X42">
    <cfRule type="expression" dxfId="35" priority="31">
      <formula>$P42&lt;=-4</formula>
    </cfRule>
  </conditionalFormatting>
  <conditionalFormatting sqref="X44">
    <cfRule type="cellIs" dxfId="34" priority="29" operator="between">
      <formula>-4</formula>
      <formula>-3</formula>
    </cfRule>
    <cfRule type="cellIs" dxfId="33" priority="30" operator="between">
      <formula>-3</formula>
      <formula>-6</formula>
    </cfRule>
  </conditionalFormatting>
  <conditionalFormatting sqref="W44:X44">
    <cfRule type="expression" dxfId="32" priority="28">
      <formula>$P44&lt;=-4</formula>
    </cfRule>
  </conditionalFormatting>
  <conditionalFormatting sqref="X46">
    <cfRule type="cellIs" dxfId="31" priority="26" operator="between">
      <formula>-4</formula>
      <formula>-3</formula>
    </cfRule>
    <cfRule type="cellIs" dxfId="30" priority="27" operator="between">
      <formula>-3</formula>
      <formula>-6</formula>
    </cfRule>
  </conditionalFormatting>
  <conditionalFormatting sqref="W46:X46">
    <cfRule type="expression" dxfId="29" priority="25">
      <formula>$P46&lt;=-4</formula>
    </cfRule>
  </conditionalFormatting>
  <conditionalFormatting sqref="X48">
    <cfRule type="cellIs" dxfId="28" priority="23" operator="between">
      <formula>-4</formula>
      <formula>-3</formula>
    </cfRule>
    <cfRule type="cellIs" dxfId="27" priority="24" operator="between">
      <formula>-3</formula>
      <formula>-6</formula>
    </cfRule>
  </conditionalFormatting>
  <conditionalFormatting sqref="W48:X48">
    <cfRule type="expression" dxfId="26" priority="22">
      <formula>$P48&lt;=-4</formula>
    </cfRule>
  </conditionalFormatting>
  <conditionalFormatting sqref="X50">
    <cfRule type="cellIs" dxfId="25" priority="20" operator="between">
      <formula>-4</formula>
      <formula>-3</formula>
    </cfRule>
    <cfRule type="cellIs" dxfId="24" priority="21" operator="between">
      <formula>-3</formula>
      <formula>-6</formula>
    </cfRule>
  </conditionalFormatting>
  <conditionalFormatting sqref="W50:X50">
    <cfRule type="expression" dxfId="23" priority="19">
      <formula>$P50&lt;=-4</formula>
    </cfRule>
  </conditionalFormatting>
  <conditionalFormatting sqref="X52">
    <cfRule type="cellIs" dxfId="22" priority="17" operator="between">
      <formula>-4</formula>
      <formula>-3</formula>
    </cfRule>
    <cfRule type="cellIs" dxfId="21" priority="18" operator="between">
      <formula>-3</formula>
      <formula>-6</formula>
    </cfRule>
  </conditionalFormatting>
  <conditionalFormatting sqref="W52:X52">
    <cfRule type="expression" dxfId="20" priority="16">
      <formula>$P52&lt;=-4</formula>
    </cfRule>
  </conditionalFormatting>
  <conditionalFormatting sqref="X54">
    <cfRule type="cellIs" dxfId="19" priority="14" operator="between">
      <formula>-4</formula>
      <formula>-3</formula>
    </cfRule>
    <cfRule type="cellIs" dxfId="18" priority="15" operator="between">
      <formula>-3</formula>
      <formula>-6</formula>
    </cfRule>
  </conditionalFormatting>
  <conditionalFormatting sqref="W54:X54">
    <cfRule type="expression" dxfId="17" priority="13">
      <formula>$P54&lt;=-4</formula>
    </cfRule>
  </conditionalFormatting>
  <conditionalFormatting sqref="X56">
    <cfRule type="cellIs" dxfId="16" priority="11" operator="between">
      <formula>-4</formula>
      <formula>-3</formula>
    </cfRule>
    <cfRule type="cellIs" dxfId="15" priority="12" operator="between">
      <formula>-3</formula>
      <formula>-6</formula>
    </cfRule>
  </conditionalFormatting>
  <conditionalFormatting sqref="W56:X56">
    <cfRule type="expression" dxfId="14" priority="10">
      <formula>$P56&lt;=-4</formula>
    </cfRule>
  </conditionalFormatting>
  <conditionalFormatting sqref="X58">
    <cfRule type="cellIs" dxfId="13" priority="8" operator="between">
      <formula>-4</formula>
      <formula>-3</formula>
    </cfRule>
    <cfRule type="cellIs" dxfId="12" priority="9" operator="between">
      <formula>-3</formula>
      <formula>-6</formula>
    </cfRule>
  </conditionalFormatting>
  <conditionalFormatting sqref="W58:X58">
    <cfRule type="expression" dxfId="11" priority="7">
      <formula>$P58&lt;=-4</formula>
    </cfRule>
  </conditionalFormatting>
  <conditionalFormatting sqref="X60">
    <cfRule type="cellIs" dxfId="10" priority="5" operator="between">
      <formula>-4</formula>
      <formula>-3</formula>
    </cfRule>
    <cfRule type="cellIs" dxfId="9" priority="6" operator="between">
      <formula>-3</formula>
      <formula>-6</formula>
    </cfRule>
  </conditionalFormatting>
  <conditionalFormatting sqref="W60:X60">
    <cfRule type="expression" dxfId="8" priority="4">
      <formula>$P60&lt;=-4</formula>
    </cfRule>
  </conditionalFormatting>
  <conditionalFormatting sqref="X62">
    <cfRule type="cellIs" dxfId="7" priority="2" operator="between">
      <formula>-4</formula>
      <formula>-3</formula>
    </cfRule>
    <cfRule type="cellIs" dxfId="6" priority="3" operator="between">
      <formula>-3</formula>
      <formula>-6</formula>
    </cfRule>
  </conditionalFormatting>
  <conditionalFormatting sqref="W62:X62">
    <cfRule type="expression" dxfId="5" priority="1">
      <formula>$P62&lt;=-4</formula>
    </cfRule>
  </conditionalFormatting>
  <dataValidations count="2">
    <dataValidation type="list" allowBlank="1" showInputMessage="1" showErrorMessage="1" sqref="E4 E6 E8 E10 E12 E14 E16 E18 E20 E22 E24 E26 E28 E30 E32 E34 E36 E38 E40 E42 E44 E46 E48 E50 E52 E54 E56 E58 E60 E62 H4 H6 H8 H10 H12 H14 H16 H18 H20 H22 H24 H26 H28 H30 H32 H34 H36 H38 H40 H42 H44 H46 H48 H50 H52 H54 H56 H58 H60 H62 K4 K6 K8 K10 K12 K14 K16 K18 K20 K22 K24 K26 K28 K30 K32 K34 K36 K38 K40 K42 K44 K46 K48 K50 K52 K54 K56 K58 K60 K62" xr:uid="{00000000-0002-0000-0C00-000000000000}">
      <formula1>$AA$1:$AE$1</formula1>
    </dataValidation>
    <dataValidation type="list" allowBlank="1" showInputMessage="1" showErrorMessage="1" sqref="W4 W8 W60 W6 W10 W12 W14 W16 W18 W20 W22 W24 W26 W28 W30 W32 W34 W36 W38 W40 W42 W44 W46 W48 W50 W52 W54 W56 W58 W62" xr:uid="{00000000-0002-0000-0C00-000001000000}">
      <formula1>$AF$1:$AH$1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63"/>
  <sheetViews>
    <sheetView tabSelected="1" workbookViewId="0">
      <pane xSplit="1" ySplit="3" topLeftCell="B4" activePane="bottomRight" state="frozen"/>
      <selection pane="topRight" activeCell="B1" sqref="B1"/>
      <selection pane="bottomLeft" activeCell="A4" sqref="A4"/>
      <selection pane="bottomRight" activeCell="X30" sqref="X30"/>
    </sheetView>
  </sheetViews>
  <sheetFormatPr defaultColWidth="8.85546875" defaultRowHeight="15" x14ac:dyDescent="0.25"/>
  <sheetData>
    <row r="1" spans="1:24" x14ac:dyDescent="0.25">
      <c r="A1" s="1" t="s">
        <v>180</v>
      </c>
    </row>
    <row r="3" spans="1:24" x14ac:dyDescent="0.25">
      <c r="B3" s="2" t="s">
        <v>181</v>
      </c>
      <c r="D3" s="2" t="s">
        <v>0</v>
      </c>
      <c r="G3" s="2" t="s">
        <v>136</v>
      </c>
      <c r="H3" s="2"/>
      <c r="I3" s="2"/>
      <c r="J3" s="2" t="s">
        <v>137</v>
      </c>
      <c r="K3" s="2"/>
      <c r="L3" s="2"/>
      <c r="M3" s="2" t="s">
        <v>138</v>
      </c>
      <c r="N3" s="2"/>
      <c r="O3" s="2"/>
      <c r="P3" s="2" t="s">
        <v>139</v>
      </c>
      <c r="Q3" s="2"/>
      <c r="R3" s="2" t="s">
        <v>140</v>
      </c>
      <c r="S3" s="2"/>
      <c r="T3" s="2"/>
      <c r="U3" s="2" t="s">
        <v>182</v>
      </c>
      <c r="V3" s="2"/>
      <c r="W3" s="2" t="s">
        <v>183</v>
      </c>
    </row>
    <row r="4" spans="1:24" x14ac:dyDescent="0.25">
      <c r="A4" t="s">
        <v>184</v>
      </c>
      <c r="B4" t="s">
        <v>842</v>
      </c>
      <c r="C4" s="3"/>
      <c r="E4">
        <f>SUM('Humorous Monologues'!W4)</f>
        <v>37</v>
      </c>
      <c r="H4">
        <f>SUM(Dramatic!W4)</f>
        <v>21</v>
      </c>
      <c r="K4">
        <f>SUM(Classical!AA4)</f>
        <v>11</v>
      </c>
      <c r="N4">
        <f>SUM(Contemporary!AA4)</f>
        <v>15</v>
      </c>
      <c r="P4">
        <f>SUM(Pantomime!Y4)</f>
        <v>7</v>
      </c>
      <c r="R4">
        <f>SUM(MusicalTheatre!AC4)</f>
        <v>43</v>
      </c>
      <c r="U4">
        <f>SUM('One-Acts'!T4)</f>
        <v>22</v>
      </c>
      <c r="W4">
        <f>SUM(E4:U4)</f>
        <v>156</v>
      </c>
    </row>
    <row r="5" spans="1:24" x14ac:dyDescent="0.25">
      <c r="C5" s="3"/>
    </row>
    <row r="6" spans="1:24" x14ac:dyDescent="0.25">
      <c r="A6" t="s">
        <v>185</v>
      </c>
      <c r="B6" t="s">
        <v>843</v>
      </c>
      <c r="C6" s="3"/>
      <c r="E6">
        <f>SUM('Humorous Monologues'!W9)</f>
        <v>11</v>
      </c>
      <c r="H6">
        <f>SUM(Dramatic!W9)</f>
        <v>24</v>
      </c>
      <c r="K6">
        <f>SUM(Classical!AA9)</f>
        <v>0</v>
      </c>
      <c r="N6">
        <f>SUM(Contemporary!AA9)</f>
        <v>39</v>
      </c>
      <c r="P6">
        <f>SUM(Pantomime!Y9)</f>
        <v>39</v>
      </c>
      <c r="R6">
        <f>SUM(MusicalTheatre!AC9)</f>
        <v>28</v>
      </c>
      <c r="U6">
        <f>SUM('One-Acts'!T6)</f>
        <v>0</v>
      </c>
      <c r="W6">
        <f>SUM(E6:U6)</f>
        <v>141</v>
      </c>
    </row>
    <row r="7" spans="1:24" x14ac:dyDescent="0.25">
      <c r="C7" s="3"/>
    </row>
    <row r="8" spans="1:24" x14ac:dyDescent="0.25">
      <c r="A8" t="s">
        <v>186</v>
      </c>
      <c r="B8" t="s">
        <v>844</v>
      </c>
      <c r="C8" s="3"/>
      <c r="E8">
        <f>SUM('Humorous Monologues'!W14)</f>
        <v>26</v>
      </c>
      <c r="H8">
        <f>SUM(Dramatic!W14)</f>
        <v>0</v>
      </c>
      <c r="K8">
        <f>SUM(Classical!AA14)</f>
        <v>0</v>
      </c>
      <c r="N8">
        <f>SUM(Contemporary!AA14)</f>
        <v>20</v>
      </c>
      <c r="P8">
        <f>SUM(Pantomime!Y14)</f>
        <v>15</v>
      </c>
      <c r="R8">
        <f>SUM(MusicalTheatre!AC14)</f>
        <v>22</v>
      </c>
      <c r="U8">
        <f>SUM('One-Acts'!T8)</f>
        <v>0</v>
      </c>
      <c r="W8">
        <f>SUM(E8:U8)</f>
        <v>83</v>
      </c>
    </row>
    <row r="9" spans="1:24" x14ac:dyDescent="0.25">
      <c r="C9" s="3"/>
    </row>
    <row r="10" spans="1:24" x14ac:dyDescent="0.25">
      <c r="A10" t="s">
        <v>187</v>
      </c>
      <c r="B10" t="s">
        <v>845</v>
      </c>
      <c r="C10" s="3"/>
      <c r="E10">
        <f>SUM('Humorous Monologues'!W19)</f>
        <v>39</v>
      </c>
      <c r="H10">
        <f>SUM(Dramatic!W19)</f>
        <v>26</v>
      </c>
      <c r="K10">
        <f>SUM(Classical!AA19)</f>
        <v>0</v>
      </c>
      <c r="N10">
        <f>SUM(Contemporary!AA19)</f>
        <v>28</v>
      </c>
      <c r="P10">
        <f>SUM(Pantomime!Y19)</f>
        <v>39</v>
      </c>
      <c r="R10">
        <f>SUM(MusicalTheatre!AC19)</f>
        <v>28</v>
      </c>
      <c r="U10">
        <f>SUM('One-Acts'!T10)</f>
        <v>26</v>
      </c>
      <c r="W10">
        <f>SUM(E10:U10)</f>
        <v>186</v>
      </c>
    </row>
    <row r="11" spans="1:24" x14ac:dyDescent="0.25">
      <c r="C11" s="3"/>
    </row>
    <row r="12" spans="1:24" x14ac:dyDescent="0.25">
      <c r="A12" t="s">
        <v>188</v>
      </c>
      <c r="B12" t="s">
        <v>846</v>
      </c>
      <c r="C12" s="3"/>
      <c r="E12">
        <f>SUM('Humorous Monologues'!W24)</f>
        <v>0</v>
      </c>
      <c r="H12">
        <f>SUM(Dramatic!W24)</f>
        <v>0</v>
      </c>
      <c r="K12">
        <f>SUM(Classical!AA24)</f>
        <v>0</v>
      </c>
      <c r="N12">
        <f>SUM(Contemporary!AA24)</f>
        <v>0</v>
      </c>
      <c r="P12">
        <f>SUM(Pantomime!Y24)</f>
        <v>15</v>
      </c>
      <c r="R12">
        <f>SUM(MusicalTheatre!AC24)</f>
        <v>29</v>
      </c>
      <c r="U12">
        <f>SUM('One-Acts'!T12)</f>
        <v>0</v>
      </c>
      <c r="W12">
        <f>SUM(E12:U12)</f>
        <v>44</v>
      </c>
    </row>
    <row r="13" spans="1:24" x14ac:dyDescent="0.25">
      <c r="C13" s="3"/>
    </row>
    <row r="14" spans="1:24" x14ac:dyDescent="0.25">
      <c r="A14" t="s">
        <v>189</v>
      </c>
      <c r="B14" t="s">
        <v>847</v>
      </c>
      <c r="C14" s="3"/>
      <c r="E14">
        <f>SUM('Humorous Monologues'!W29)</f>
        <v>37</v>
      </c>
      <c r="H14">
        <f>SUM(Dramatic!W29)</f>
        <v>33</v>
      </c>
      <c r="K14">
        <f>SUM(Classical!AA29)</f>
        <v>0</v>
      </c>
      <c r="N14">
        <f>SUM(Contemporary!AA29)</f>
        <v>0</v>
      </c>
      <c r="P14">
        <f>SUM(Pantomime!Y29)</f>
        <v>11</v>
      </c>
      <c r="R14">
        <f>SUM(MusicalTheatre!AC29)</f>
        <v>45</v>
      </c>
      <c r="U14">
        <f>SUM('One-Acts'!T14)</f>
        <v>26</v>
      </c>
      <c r="W14">
        <f>SUM(E14:U14)</f>
        <v>152</v>
      </c>
    </row>
    <row r="15" spans="1:24" x14ac:dyDescent="0.25">
      <c r="C15" s="3"/>
    </row>
    <row r="16" spans="1:24" x14ac:dyDescent="0.25">
      <c r="A16" t="s">
        <v>190</v>
      </c>
      <c r="B16" t="s">
        <v>848</v>
      </c>
      <c r="C16" s="3"/>
      <c r="E16">
        <f>SUM('Humorous Monologues'!W34)</f>
        <v>45</v>
      </c>
      <c r="H16">
        <f>SUM(Dramatic!W34)</f>
        <v>45</v>
      </c>
      <c r="K16">
        <f>SUM(Classical!AA34)</f>
        <v>45</v>
      </c>
      <c r="N16">
        <f>SUM(Contemporary!AA34)</f>
        <v>45</v>
      </c>
      <c r="P16">
        <f>SUM(Pantomime!Y34)</f>
        <v>45</v>
      </c>
      <c r="R16">
        <f>SUM(MusicalTheatre!AC34)</f>
        <v>45</v>
      </c>
      <c r="U16">
        <f>SUM('One-Acts'!T16)</f>
        <v>30</v>
      </c>
      <c r="W16">
        <f>SUM(E16:U16)</f>
        <v>300</v>
      </c>
      <c r="X16" t="s">
        <v>1027</v>
      </c>
    </row>
    <row r="17" spans="1:24" x14ac:dyDescent="0.25">
      <c r="C17" s="3"/>
    </row>
    <row r="18" spans="1:24" x14ac:dyDescent="0.25">
      <c r="A18" t="s">
        <v>191</v>
      </c>
      <c r="B18" t="s">
        <v>849</v>
      </c>
      <c r="C18" s="3"/>
      <c r="E18">
        <f>SUM('Humorous Monologues'!W39)</f>
        <v>26</v>
      </c>
      <c r="H18">
        <f>SUM(Dramatic!W39)</f>
        <v>37</v>
      </c>
      <c r="K18">
        <f>SUM(Classical!AA39)</f>
        <v>26</v>
      </c>
      <c r="N18">
        <f>SUM(Contemporary!AA39)</f>
        <v>37</v>
      </c>
      <c r="P18">
        <f>SUM(Pantomime!Y39)</f>
        <v>15</v>
      </c>
      <c r="R18">
        <f>SUM(MusicalTheatre!AC39)</f>
        <v>41</v>
      </c>
      <c r="U18">
        <f>SUM('One-Acts'!T18)</f>
        <v>30</v>
      </c>
      <c r="W18">
        <f>SUM(E18:U18)</f>
        <v>212</v>
      </c>
    </row>
    <row r="19" spans="1:24" x14ac:dyDescent="0.25">
      <c r="C19" s="3"/>
    </row>
    <row r="20" spans="1:24" x14ac:dyDescent="0.25">
      <c r="A20" t="s">
        <v>192</v>
      </c>
      <c r="B20" t="s">
        <v>850</v>
      </c>
      <c r="C20" s="3"/>
      <c r="E20">
        <f>SUM('Humorous Monologues'!W44)</f>
        <v>29</v>
      </c>
      <c r="H20">
        <f>SUM(Dramatic!W44)</f>
        <v>11</v>
      </c>
      <c r="K20">
        <f>SUM(Classical!AA44)</f>
        <v>0</v>
      </c>
      <c r="N20">
        <f>SUM(Contemporary!AA44)</f>
        <v>30</v>
      </c>
      <c r="P20">
        <f>SUM(Pantomime!Y44)</f>
        <v>5</v>
      </c>
      <c r="R20">
        <f>SUM(MusicalTheatre!AC44)</f>
        <v>5</v>
      </c>
      <c r="U20">
        <f>SUM('One-Acts'!T20)</f>
        <v>18</v>
      </c>
      <c r="W20">
        <f>SUM(E20:U20)</f>
        <v>98</v>
      </c>
    </row>
    <row r="21" spans="1:24" x14ac:dyDescent="0.25">
      <c r="C21" s="3"/>
    </row>
    <row r="22" spans="1:24" x14ac:dyDescent="0.25">
      <c r="A22" t="s">
        <v>193</v>
      </c>
      <c r="B22" t="s">
        <v>851</v>
      </c>
      <c r="C22" s="3"/>
      <c r="E22">
        <f>SUM('Humorous Monologues'!W49)</f>
        <v>0</v>
      </c>
      <c r="H22">
        <f>SUM(Dramatic!W49)</f>
        <v>0</v>
      </c>
      <c r="K22">
        <f>SUM(Classical!AA49)</f>
        <v>0</v>
      </c>
      <c r="N22">
        <f>SUM(Contemporary!AA49)</f>
        <v>0</v>
      </c>
      <c r="P22">
        <f>SUM(Pantomime!Y49)</f>
        <v>0</v>
      </c>
      <c r="R22">
        <f>SUM(MusicalTheatre!AC49)</f>
        <v>24</v>
      </c>
      <c r="U22">
        <f>SUM('One-Acts'!T22)</f>
        <v>0</v>
      </c>
      <c r="W22">
        <f>SUM(E22:U22)</f>
        <v>24</v>
      </c>
    </row>
    <row r="23" spans="1:24" x14ac:dyDescent="0.25">
      <c r="C23" s="3"/>
    </row>
    <row r="24" spans="1:24" x14ac:dyDescent="0.25">
      <c r="A24" t="s">
        <v>194</v>
      </c>
      <c r="B24" t="s">
        <v>852</v>
      </c>
      <c r="C24" s="3"/>
      <c r="E24">
        <f>SUM('Humorous Monologues'!W54)</f>
        <v>0</v>
      </c>
      <c r="H24">
        <f>SUM(Dramatic!W54)</f>
        <v>0</v>
      </c>
      <c r="K24">
        <f>SUM(Classical!AA54)</f>
        <v>0</v>
      </c>
      <c r="N24">
        <f>SUM(Contemporary!AA54)</f>
        <v>0</v>
      </c>
      <c r="P24">
        <f>SUM(Pantomime!Y54)</f>
        <v>0</v>
      </c>
      <c r="R24">
        <f>SUM(MusicalTheatre!AC54)</f>
        <v>24</v>
      </c>
      <c r="U24">
        <f>SUM('One-Acts'!T24)</f>
        <v>0</v>
      </c>
      <c r="W24">
        <f>SUM(E24:U24)</f>
        <v>24</v>
      </c>
    </row>
    <row r="25" spans="1:24" x14ac:dyDescent="0.25">
      <c r="C25" s="3"/>
    </row>
    <row r="26" spans="1:24" x14ac:dyDescent="0.25">
      <c r="A26" t="s">
        <v>195</v>
      </c>
      <c r="B26" t="s">
        <v>853</v>
      </c>
      <c r="C26" s="3"/>
      <c r="E26">
        <f>SUM('Humorous Monologues'!W59)</f>
        <v>39</v>
      </c>
      <c r="H26">
        <f>SUM(Dramatic!W59)</f>
        <v>39</v>
      </c>
      <c r="K26">
        <f>SUM(Classical!AA59)</f>
        <v>37</v>
      </c>
      <c r="N26">
        <f>SUM(Contemporary!AA59)</f>
        <v>41</v>
      </c>
      <c r="P26">
        <f>SUM(Pantomime!Y59)</f>
        <v>45</v>
      </c>
      <c r="R26">
        <f>SUM(MusicalTheatre!AC59)</f>
        <v>41</v>
      </c>
      <c r="U26">
        <f>SUM('One-Acts'!T26)</f>
        <v>30</v>
      </c>
      <c r="W26">
        <f>SUM(E26:U26)</f>
        <v>272</v>
      </c>
      <c r="X26" t="s">
        <v>1026</v>
      </c>
    </row>
    <row r="27" spans="1:24" x14ac:dyDescent="0.25">
      <c r="C27" s="3"/>
    </row>
    <row r="28" spans="1:24" x14ac:dyDescent="0.25">
      <c r="A28" t="s">
        <v>196</v>
      </c>
      <c r="B28" t="s">
        <v>854</v>
      </c>
      <c r="C28" s="3"/>
      <c r="E28">
        <f>SUM('Humorous Monologues'!W64)</f>
        <v>41</v>
      </c>
      <c r="H28">
        <f>SUM(Dramatic!W64)</f>
        <v>45</v>
      </c>
      <c r="K28">
        <f>SUM(Classical!AA64)</f>
        <v>41</v>
      </c>
      <c r="N28">
        <f>SUM(Contemporary!AA64)</f>
        <v>45</v>
      </c>
      <c r="P28">
        <f>SUM(Pantomime!Y64)</f>
        <v>41</v>
      </c>
      <c r="R28">
        <f>SUM(MusicalTheatre!AC64)</f>
        <v>35</v>
      </c>
      <c r="U28">
        <f>SUM('One-Acts'!T28)</f>
        <v>30</v>
      </c>
      <c r="W28">
        <f>SUM(E28:U28)</f>
        <v>278</v>
      </c>
      <c r="X28" t="s">
        <v>1025</v>
      </c>
    </row>
    <row r="29" spans="1:24" x14ac:dyDescent="0.25">
      <c r="C29" s="3"/>
    </row>
    <row r="30" spans="1:24" x14ac:dyDescent="0.25">
      <c r="A30" t="s">
        <v>197</v>
      </c>
      <c r="B30" t="s">
        <v>855</v>
      </c>
      <c r="C30" s="3"/>
      <c r="E30">
        <f>SUM('Humorous Monologues'!W69)</f>
        <v>0</v>
      </c>
      <c r="H30">
        <f>SUM(Dramatic!W69)</f>
        <v>24</v>
      </c>
      <c r="K30">
        <f>SUM(Classical!AA69)</f>
        <v>24</v>
      </c>
      <c r="N30">
        <f>SUM(Contemporary!AA69)</f>
        <v>41</v>
      </c>
      <c r="P30">
        <f>SUM(Pantomime!Y69)</f>
        <v>13</v>
      </c>
      <c r="R30">
        <f>SUM(MusicalTheatre!AC69)</f>
        <v>45</v>
      </c>
      <c r="U30">
        <f>SUM('One-Acts'!T30)</f>
        <v>30</v>
      </c>
      <c r="W30">
        <f>SUM(E30:U30)</f>
        <v>177</v>
      </c>
    </row>
    <row r="31" spans="1:24" x14ac:dyDescent="0.25">
      <c r="C31" s="3"/>
    </row>
    <row r="32" spans="1:24" x14ac:dyDescent="0.25">
      <c r="A32" t="s">
        <v>198</v>
      </c>
      <c r="C32" s="3"/>
      <c r="E32">
        <f>SUM('Humorous Monologues'!W74)</f>
        <v>0</v>
      </c>
      <c r="H32">
        <f>SUM(Dramatic!W74)</f>
        <v>0</v>
      </c>
      <c r="K32">
        <f>SUM(Classical!AA74)</f>
        <v>0</v>
      </c>
      <c r="N32">
        <f>SUM(Contemporary!AA74)</f>
        <v>0</v>
      </c>
      <c r="P32">
        <f>SUM(Pantomime!Y74)</f>
        <v>0</v>
      </c>
      <c r="R32">
        <f>SUM(MusicalTheatre!AC74)</f>
        <v>0</v>
      </c>
      <c r="U32">
        <f>SUM('One-Acts'!T32)</f>
        <v>0</v>
      </c>
      <c r="W32">
        <f>SUM(E32:U32)</f>
        <v>0</v>
      </c>
    </row>
    <row r="33" spans="1:23" x14ac:dyDescent="0.25">
      <c r="C33" s="3"/>
    </row>
    <row r="34" spans="1:23" x14ac:dyDescent="0.25">
      <c r="A34" t="s">
        <v>199</v>
      </c>
      <c r="C34" s="3"/>
      <c r="E34">
        <f>SUM('Humorous Monologues'!W79)</f>
        <v>0</v>
      </c>
      <c r="H34">
        <f>SUM(Dramatic!W79)</f>
        <v>0</v>
      </c>
      <c r="K34">
        <f>SUM(Classical!AA79)</f>
        <v>0</v>
      </c>
      <c r="N34">
        <f>SUM(Contemporary!AA79)</f>
        <v>0</v>
      </c>
      <c r="P34">
        <f>SUM(Pantomime!Y79)</f>
        <v>0</v>
      </c>
      <c r="R34">
        <f>SUM(MusicalTheatre!AC79)</f>
        <v>0</v>
      </c>
      <c r="U34">
        <f>SUM('One-Acts'!T34)</f>
        <v>0</v>
      </c>
      <c r="W34">
        <f>SUM(E34:U34)</f>
        <v>0</v>
      </c>
    </row>
    <row r="35" spans="1:23" x14ac:dyDescent="0.25">
      <c r="C35" s="3"/>
    </row>
    <row r="36" spans="1:23" x14ac:dyDescent="0.25">
      <c r="A36" t="s">
        <v>200</v>
      </c>
      <c r="C36" s="3"/>
      <c r="E36">
        <f>SUM('Humorous Monologues'!W84)</f>
        <v>0</v>
      </c>
      <c r="H36">
        <f>SUM(Dramatic!W84)</f>
        <v>0</v>
      </c>
      <c r="K36">
        <f>SUM(Classical!AA84)</f>
        <v>0</v>
      </c>
      <c r="N36">
        <f>SUM(Contemporary!AA84)</f>
        <v>0</v>
      </c>
      <c r="P36">
        <f>SUM(Pantomime!Y84)</f>
        <v>0</v>
      </c>
      <c r="R36">
        <f>SUM(MusicalTheatre!AC84)</f>
        <v>0</v>
      </c>
      <c r="U36">
        <f>SUM('One-Acts'!T36)</f>
        <v>0</v>
      </c>
      <c r="W36">
        <f>SUM(E36:U36)</f>
        <v>0</v>
      </c>
    </row>
    <row r="37" spans="1:23" x14ac:dyDescent="0.25">
      <c r="C37" s="3"/>
    </row>
    <row r="38" spans="1:23" x14ac:dyDescent="0.25">
      <c r="A38" t="s">
        <v>201</v>
      </c>
      <c r="C38" s="3"/>
      <c r="E38">
        <f>SUM('Humorous Monologues'!W89)</f>
        <v>0</v>
      </c>
      <c r="H38">
        <f>SUM(Dramatic!W89)</f>
        <v>0</v>
      </c>
      <c r="K38">
        <f>SUM(Classical!AA89)</f>
        <v>0</v>
      </c>
      <c r="N38">
        <f>SUM(Contemporary!AA89)</f>
        <v>0</v>
      </c>
      <c r="P38">
        <f>SUM(Pantomime!Y89)</f>
        <v>0</v>
      </c>
      <c r="R38">
        <f>SUM(MusicalTheatre!AC89)</f>
        <v>0</v>
      </c>
      <c r="U38">
        <f>SUM('One-Acts'!T38)</f>
        <v>0</v>
      </c>
      <c r="W38">
        <f>SUM(E38:U38)</f>
        <v>0</v>
      </c>
    </row>
    <row r="39" spans="1:23" x14ac:dyDescent="0.25">
      <c r="C39" s="3"/>
    </row>
    <row r="40" spans="1:23" x14ac:dyDescent="0.25">
      <c r="A40" t="s">
        <v>202</v>
      </c>
      <c r="C40" s="3"/>
      <c r="E40">
        <f>SUM('Humorous Monologues'!W94)</f>
        <v>0</v>
      </c>
      <c r="H40">
        <f>SUM(Dramatic!W94)</f>
        <v>0</v>
      </c>
      <c r="K40">
        <f>SUM(Classical!AA94)</f>
        <v>0</v>
      </c>
      <c r="N40">
        <f>SUM(Contemporary!AA94)</f>
        <v>0</v>
      </c>
      <c r="P40">
        <f>SUM(Pantomime!Y94)</f>
        <v>0</v>
      </c>
      <c r="R40">
        <f>SUM(MusicalTheatre!AC94)</f>
        <v>0</v>
      </c>
      <c r="U40">
        <f>SUM('One-Acts'!T40)</f>
        <v>0</v>
      </c>
      <c r="W40">
        <f>SUM(E40:U40)</f>
        <v>0</v>
      </c>
    </row>
    <row r="41" spans="1:23" x14ac:dyDescent="0.25">
      <c r="C41" s="3"/>
    </row>
    <row r="42" spans="1:23" x14ac:dyDescent="0.25">
      <c r="A42" t="s">
        <v>203</v>
      </c>
      <c r="C42" s="3"/>
      <c r="E42">
        <f>SUM('Humorous Monologues'!W99)</f>
        <v>0</v>
      </c>
      <c r="H42">
        <f>SUM(Dramatic!W99)</f>
        <v>0</v>
      </c>
      <c r="K42">
        <f>SUM(Classical!AA99)</f>
        <v>0</v>
      </c>
      <c r="N42">
        <f>SUM(Contemporary!AA99)</f>
        <v>0</v>
      </c>
      <c r="P42">
        <f>SUM(Pantomime!Y99)</f>
        <v>0</v>
      </c>
      <c r="R42">
        <f>SUM(MusicalTheatre!AC99)</f>
        <v>0</v>
      </c>
      <c r="U42">
        <f>SUM('One-Acts'!T42)</f>
        <v>0</v>
      </c>
      <c r="W42">
        <f>SUM(E42:U42)</f>
        <v>0</v>
      </c>
    </row>
    <row r="43" spans="1:23" x14ac:dyDescent="0.25">
      <c r="C43" s="3"/>
    </row>
    <row r="44" spans="1:23" x14ac:dyDescent="0.25">
      <c r="A44" t="s">
        <v>204</v>
      </c>
      <c r="C44" s="3"/>
      <c r="E44">
        <f>SUM('Humorous Monologues'!W104)</f>
        <v>0</v>
      </c>
      <c r="H44">
        <f>SUM(Dramatic!W104)</f>
        <v>0</v>
      </c>
      <c r="K44">
        <f>SUM(Classical!AA104)</f>
        <v>0</v>
      </c>
      <c r="N44">
        <f>SUM(Contemporary!AA104)</f>
        <v>0</v>
      </c>
      <c r="P44">
        <f>SUM(Pantomime!Y104)</f>
        <v>0</v>
      </c>
      <c r="R44">
        <f>SUM(MusicalTheatre!AC104)</f>
        <v>0</v>
      </c>
      <c r="U44">
        <f>SUM('One-Acts'!T44)</f>
        <v>0</v>
      </c>
      <c r="W44">
        <f>SUM(E44:U44)</f>
        <v>0</v>
      </c>
    </row>
    <row r="45" spans="1:23" x14ac:dyDescent="0.25">
      <c r="C45" s="3"/>
    </row>
    <row r="46" spans="1:23" x14ac:dyDescent="0.25">
      <c r="A46" t="s">
        <v>205</v>
      </c>
      <c r="C46" s="3"/>
      <c r="E46">
        <f>SUM('Humorous Monologues'!W109)</f>
        <v>0</v>
      </c>
      <c r="H46">
        <f>SUM(Dramatic!W109)</f>
        <v>0</v>
      </c>
      <c r="K46">
        <f>SUM(Classical!AA109)</f>
        <v>0</v>
      </c>
      <c r="N46">
        <f>SUM(Contemporary!AA109)</f>
        <v>0</v>
      </c>
      <c r="P46">
        <f>SUM(Pantomime!Y109)</f>
        <v>0</v>
      </c>
      <c r="R46">
        <f>SUM(MusicalTheatre!AC109)</f>
        <v>0</v>
      </c>
      <c r="U46">
        <f>SUM('One-Acts'!T46)</f>
        <v>0</v>
      </c>
      <c r="W46">
        <f>SUM(E46:U46)</f>
        <v>0</v>
      </c>
    </row>
    <row r="47" spans="1:23" x14ac:dyDescent="0.25">
      <c r="C47" s="3"/>
    </row>
    <row r="48" spans="1:23" x14ac:dyDescent="0.25">
      <c r="A48" t="s">
        <v>206</v>
      </c>
      <c r="C48" s="3"/>
      <c r="E48">
        <f>SUM('Humorous Monologues'!W114)</f>
        <v>0</v>
      </c>
      <c r="H48">
        <f>SUM(Dramatic!W114)</f>
        <v>0</v>
      </c>
      <c r="K48">
        <f>SUM(Classical!AA114)</f>
        <v>0</v>
      </c>
      <c r="N48">
        <f>SUM(Contemporary!AA114)</f>
        <v>0</v>
      </c>
      <c r="P48">
        <f>SUM(Pantomime!Y114)</f>
        <v>0</v>
      </c>
      <c r="R48">
        <f>SUM(MusicalTheatre!AC114)</f>
        <v>0</v>
      </c>
      <c r="U48">
        <f>SUM('One-Acts'!T48)</f>
        <v>0</v>
      </c>
      <c r="W48">
        <f>SUM(E48:U48)</f>
        <v>0</v>
      </c>
    </row>
    <row r="49" spans="1:23" x14ac:dyDescent="0.25">
      <c r="C49" s="3"/>
    </row>
    <row r="50" spans="1:23" x14ac:dyDescent="0.25">
      <c r="A50" t="s">
        <v>207</v>
      </c>
      <c r="C50" s="3"/>
      <c r="E50">
        <f>SUM('Humorous Monologues'!W119)</f>
        <v>0</v>
      </c>
      <c r="H50">
        <f>SUM(Dramatic!W119)</f>
        <v>0</v>
      </c>
      <c r="K50">
        <f>SUM(Classical!AA119)</f>
        <v>0</v>
      </c>
      <c r="N50">
        <f>SUM(Contemporary!AA119)</f>
        <v>0</v>
      </c>
      <c r="P50">
        <f>SUM(Pantomime!Y119)</f>
        <v>0</v>
      </c>
      <c r="R50">
        <f>SUM(MusicalTheatre!AC119)</f>
        <v>0</v>
      </c>
      <c r="U50">
        <f>SUM('One-Acts'!T50)</f>
        <v>0</v>
      </c>
      <c r="W50">
        <f>SUM(E50:U50)</f>
        <v>0</v>
      </c>
    </row>
    <row r="51" spans="1:23" x14ac:dyDescent="0.25">
      <c r="C51" s="3"/>
    </row>
    <row r="52" spans="1:23" x14ac:dyDescent="0.25">
      <c r="A52" t="s">
        <v>208</v>
      </c>
      <c r="C52" s="3"/>
      <c r="E52">
        <f>SUM('Humorous Monologues'!W124)</f>
        <v>0</v>
      </c>
      <c r="H52">
        <f>SUM(Dramatic!W124)</f>
        <v>0</v>
      </c>
      <c r="K52">
        <f>SUM(Classical!AA124)</f>
        <v>0</v>
      </c>
      <c r="N52">
        <f>SUM(Contemporary!AA124)</f>
        <v>0</v>
      </c>
      <c r="P52">
        <f>SUM(Pantomime!Y124)</f>
        <v>0</v>
      </c>
      <c r="R52">
        <f>SUM(MusicalTheatre!AC124)</f>
        <v>0</v>
      </c>
      <c r="U52">
        <f>SUM('One-Acts'!T52)</f>
        <v>0</v>
      </c>
      <c r="W52">
        <f>SUM(E52:U52)</f>
        <v>0</v>
      </c>
    </row>
    <row r="53" spans="1:23" x14ac:dyDescent="0.25">
      <c r="C53" s="3"/>
    </row>
    <row r="54" spans="1:23" x14ac:dyDescent="0.25">
      <c r="A54" t="s">
        <v>209</v>
      </c>
      <c r="C54" s="3"/>
      <c r="E54">
        <f>SUM('Humorous Monologues'!W129)</f>
        <v>0</v>
      </c>
      <c r="H54">
        <f>SUM(Dramatic!W129)</f>
        <v>0</v>
      </c>
      <c r="K54">
        <f>SUM(Classical!AA129)</f>
        <v>0</v>
      </c>
      <c r="N54">
        <f>SUM(Contemporary!AA129)</f>
        <v>0</v>
      </c>
      <c r="P54">
        <f>SUM(Pantomime!Y129)</f>
        <v>0</v>
      </c>
      <c r="R54">
        <f>SUM(MusicalTheatre!AC129)</f>
        <v>0</v>
      </c>
      <c r="U54">
        <f>SUM('One-Acts'!T54)</f>
        <v>0</v>
      </c>
      <c r="W54">
        <f>SUM(E54:U54)</f>
        <v>0</v>
      </c>
    </row>
    <row r="55" spans="1:23" x14ac:dyDescent="0.25">
      <c r="C55" s="3"/>
    </row>
    <row r="56" spans="1:23" x14ac:dyDescent="0.25">
      <c r="A56" t="s">
        <v>210</v>
      </c>
      <c r="C56" s="3"/>
      <c r="E56">
        <f>SUM('Humorous Monologues'!W134)</f>
        <v>0</v>
      </c>
      <c r="H56">
        <f>SUM(Dramatic!W134)</f>
        <v>0</v>
      </c>
      <c r="K56">
        <f>SUM(Classical!AA134)</f>
        <v>0</v>
      </c>
      <c r="N56">
        <f>SUM(Contemporary!AA134)</f>
        <v>0</v>
      </c>
      <c r="P56">
        <f>SUM(Pantomime!Y134)</f>
        <v>0</v>
      </c>
      <c r="R56">
        <f>SUM(MusicalTheatre!AC134)</f>
        <v>0</v>
      </c>
      <c r="U56">
        <f>SUM('One-Acts'!T56)</f>
        <v>0</v>
      </c>
      <c r="W56">
        <f>SUM(E56:U56)</f>
        <v>0</v>
      </c>
    </row>
    <row r="57" spans="1:23" x14ac:dyDescent="0.25">
      <c r="C57" s="3"/>
    </row>
    <row r="58" spans="1:23" x14ac:dyDescent="0.25">
      <c r="A58" t="s">
        <v>211</v>
      </c>
      <c r="C58" s="3"/>
      <c r="E58">
        <f>SUM('Humorous Monologues'!W139)</f>
        <v>0</v>
      </c>
      <c r="H58">
        <f>SUM(Dramatic!W139)</f>
        <v>0</v>
      </c>
      <c r="K58">
        <f>SUM(Classical!AA139)</f>
        <v>0</v>
      </c>
      <c r="N58">
        <f>SUM(Contemporary!AA139)</f>
        <v>0</v>
      </c>
      <c r="P58">
        <f>SUM(Pantomime!Y139)</f>
        <v>0</v>
      </c>
      <c r="R58">
        <f>SUM(MusicalTheatre!AC139)</f>
        <v>0</v>
      </c>
      <c r="U58">
        <f>SUM('One-Acts'!T58)</f>
        <v>0</v>
      </c>
      <c r="W58">
        <f>SUM(E58:U58)</f>
        <v>0</v>
      </c>
    </row>
    <row r="59" spans="1:23" x14ac:dyDescent="0.25">
      <c r="C59" s="3"/>
    </row>
    <row r="60" spans="1:23" x14ac:dyDescent="0.25">
      <c r="A60" t="s">
        <v>212</v>
      </c>
      <c r="C60" s="3"/>
      <c r="E60">
        <f>SUM('Humorous Monologues'!W144)</f>
        <v>0</v>
      </c>
      <c r="H60">
        <f>SUM(Dramatic!W144)</f>
        <v>0</v>
      </c>
      <c r="K60">
        <f>SUM(Classical!AA144)</f>
        <v>0</v>
      </c>
      <c r="N60">
        <f>SUM(Contemporary!AA144)</f>
        <v>0</v>
      </c>
      <c r="P60">
        <f>SUM(Pantomime!Y144)</f>
        <v>0</v>
      </c>
      <c r="R60">
        <f>SUM(MusicalTheatre!AC144)</f>
        <v>0</v>
      </c>
      <c r="U60">
        <f>SUM('One-Acts'!T60)</f>
        <v>0</v>
      </c>
      <c r="W60">
        <f>SUM(E60:U60)</f>
        <v>0</v>
      </c>
    </row>
    <row r="61" spans="1:23" x14ac:dyDescent="0.25">
      <c r="C61" s="3"/>
    </row>
    <row r="62" spans="1:23" x14ac:dyDescent="0.25">
      <c r="A62" t="s">
        <v>213</v>
      </c>
      <c r="C62" s="3"/>
      <c r="E62">
        <f>SUM('Humorous Monologues'!W149)</f>
        <v>0</v>
      </c>
      <c r="H62">
        <f>SUM(Dramatic!W149)</f>
        <v>0</v>
      </c>
      <c r="K62">
        <f>SUM(Classical!AA149)</f>
        <v>0</v>
      </c>
      <c r="N62">
        <f>SUM(Contemporary!AA149)</f>
        <v>0</v>
      </c>
      <c r="P62">
        <f>SUM(Pantomime!Y149)</f>
        <v>0</v>
      </c>
      <c r="R62">
        <f>SUM(MusicalTheatre!AC149)</f>
        <v>0</v>
      </c>
      <c r="U62">
        <f>SUM('One-Acts'!T62)</f>
        <v>0</v>
      </c>
      <c r="W62">
        <f>SUM(E62:U62)</f>
        <v>0</v>
      </c>
    </row>
    <row r="63" spans="1:23" x14ac:dyDescent="0.25">
      <c r="C63" s="3"/>
    </row>
  </sheetData>
  <conditionalFormatting sqref="W1:W1048576">
    <cfRule type="top10" dxfId="4" priority="1" rank="2"/>
  </conditionalFormatting>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workbookViewId="0"/>
  </sheetViews>
  <sheetFormatPr defaultColWidth="8.85546875" defaultRowHeight="15" x14ac:dyDescent="0.25"/>
  <sheetData>
    <row r="1" spans="1:2" x14ac:dyDescent="0.25">
      <c r="A1" s="35" t="s">
        <v>200</v>
      </c>
      <c r="B1" s="35">
        <v>5</v>
      </c>
    </row>
    <row r="2" spans="1:2" x14ac:dyDescent="0.25">
      <c r="A2" s="35" t="s">
        <v>188</v>
      </c>
      <c r="B2" s="35">
        <v>3</v>
      </c>
    </row>
    <row r="3" spans="1:2" x14ac:dyDescent="0.25">
      <c r="A3" s="35" t="s">
        <v>190</v>
      </c>
      <c r="B3" s="35">
        <v>1</v>
      </c>
    </row>
    <row r="4" spans="1:2" x14ac:dyDescent="0.25">
      <c r="A4" s="35" t="s">
        <v>189</v>
      </c>
      <c r="B4" s="35">
        <v>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2"/>
  <sheetViews>
    <sheetView topLeftCell="A5" workbookViewId="0">
      <selection activeCell="G28" sqref="G28"/>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235</v>
      </c>
      <c r="C1" t="s">
        <v>232</v>
      </c>
    </row>
    <row r="2" spans="1:7" x14ac:dyDescent="0.25">
      <c r="A2" t="s">
        <v>225</v>
      </c>
      <c r="B2" t="s">
        <v>220</v>
      </c>
      <c r="C2" t="s">
        <v>231</v>
      </c>
      <c r="D2" t="s">
        <v>228</v>
      </c>
      <c r="E2" t="s">
        <v>229</v>
      </c>
      <c r="F2" s="15" t="s">
        <v>230</v>
      </c>
      <c r="G2" t="s">
        <v>1024</v>
      </c>
    </row>
    <row r="3" spans="1:7" x14ac:dyDescent="0.25">
      <c r="A3" t="str">
        <f>'Humorous Monologues'!A45</f>
        <v>J-102</v>
      </c>
      <c r="B3">
        <f>'Humorous Monologues'!S45</f>
        <v>12</v>
      </c>
      <c r="F3" s="15">
        <f>SUM(Table1[[#This Row],[MR 1 Score]:[MR3 Score]])</f>
        <v>0</v>
      </c>
    </row>
    <row r="4" spans="1:7" x14ac:dyDescent="0.25">
      <c r="A4" t="str">
        <f>'Humorous Monologues'!A47</f>
        <v>J-104</v>
      </c>
      <c r="B4">
        <f>'Humorous Monologues'!S47</f>
        <v>12</v>
      </c>
      <c r="F4" s="15">
        <f>SUM(Table1[[#This Row],[MR 1 Score]:[MR3 Score]])</f>
        <v>0</v>
      </c>
    </row>
    <row r="5" spans="1:7" x14ac:dyDescent="0.25">
      <c r="A5" t="str">
        <f>'Humorous Monologues'!A60</f>
        <v>M-102</v>
      </c>
      <c r="B5">
        <f>'Humorous Monologues'!S60</f>
        <v>12</v>
      </c>
      <c r="F5" s="15">
        <f>SUM(Table1[[#This Row],[MR 1 Score]:[MR3 Score]])</f>
        <v>0</v>
      </c>
    </row>
    <row r="6" spans="1:7" x14ac:dyDescent="0.25">
      <c r="A6" t="str">
        <f>'Humorous Monologues'!A21</f>
        <v>D-103</v>
      </c>
      <c r="B6">
        <f>'Humorous Monologues'!S21</f>
        <v>11</v>
      </c>
      <c r="F6" s="15">
        <f>SUM(Table1[[#This Row],[MR 1 Score]:[MR3 Score]])</f>
        <v>0</v>
      </c>
    </row>
    <row r="7" spans="1:7" x14ac:dyDescent="0.25">
      <c r="A7" t="str">
        <f>'Humorous Monologues'!A32</f>
        <v>F-104</v>
      </c>
      <c r="B7">
        <f>'Humorous Monologues'!S32</f>
        <v>11</v>
      </c>
      <c r="F7" s="15">
        <f>SUM(Table1[[#This Row],[MR 1 Score]:[MR3 Score]])</f>
        <v>0</v>
      </c>
    </row>
    <row r="8" spans="1:7" x14ac:dyDescent="0.25">
      <c r="A8" t="str">
        <f>'Humorous Monologues'!A6</f>
        <v>A-103</v>
      </c>
      <c r="B8">
        <f>'Humorous Monologues'!S6</f>
        <v>11</v>
      </c>
      <c r="F8" s="15">
        <f>SUM(Table1[[#This Row],[MR 1 Score]:[MR3 Score]])</f>
        <v>0</v>
      </c>
    </row>
    <row r="9" spans="1:7" x14ac:dyDescent="0.25">
      <c r="A9" t="str">
        <f>'Humorous Monologues'!A39</f>
        <v>H-101</v>
      </c>
      <c r="B9">
        <f>'Humorous Monologues'!S39</f>
        <v>10</v>
      </c>
      <c r="F9" s="15">
        <f>SUM(Table1[[#This Row],[MR 1 Score]:[MR3 Score]])</f>
        <v>0</v>
      </c>
    </row>
    <row r="10" spans="1:7" x14ac:dyDescent="0.25">
      <c r="A10" t="str">
        <f>'Humorous Monologues'!A5</f>
        <v>A-102</v>
      </c>
      <c r="B10">
        <f>'Humorous Monologues'!S5</f>
        <v>10</v>
      </c>
      <c r="F10" s="15">
        <f>SUM(Table1[[#This Row],[MR 1 Score]:[MR3 Score]])</f>
        <v>0</v>
      </c>
    </row>
    <row r="11" spans="1:7" x14ac:dyDescent="0.25">
      <c r="A11" t="str">
        <f>'Humorous Monologues'!A9</f>
        <v>B-101</v>
      </c>
      <c r="B11">
        <f>'Humorous Monologues'!S9</f>
        <v>10</v>
      </c>
      <c r="F11" s="15">
        <f>SUM(Table1[[#This Row],[MR 1 Score]:[MR3 Score]])</f>
        <v>0</v>
      </c>
    </row>
    <row r="12" spans="1:7" x14ac:dyDescent="0.25">
      <c r="A12" t="str">
        <f>'Humorous Monologues'!A14</f>
        <v>C-101</v>
      </c>
      <c r="B12">
        <f>'Humorous Monologues'!S14</f>
        <v>10</v>
      </c>
      <c r="F12" s="15">
        <f>SUM(Table1[[#This Row],[MR 1 Score]:[MR3 Score]])</f>
        <v>0</v>
      </c>
    </row>
    <row r="13" spans="1:7" x14ac:dyDescent="0.25">
      <c r="A13" t="str">
        <f>'Humorous Monologues'!A62</f>
        <v>M-104</v>
      </c>
      <c r="B13">
        <f>'Humorous Monologues'!S62</f>
        <v>9</v>
      </c>
      <c r="F13" s="15">
        <f>SUM(Table1[[#This Row],[MR 1 Score]:[MR3 Score]])</f>
        <v>0</v>
      </c>
    </row>
    <row r="14" spans="1:7" x14ac:dyDescent="0.25">
      <c r="A14" t="str">
        <f>'Humorous Monologues'!A65</f>
        <v>N-102</v>
      </c>
      <c r="B14">
        <f>'Humorous Monologues'!S65</f>
        <v>9</v>
      </c>
      <c r="F14" s="15">
        <f>SUM(Table1[[#This Row],[MR 1 Score]:[MR3 Score]])</f>
        <v>0</v>
      </c>
    </row>
    <row r="15" spans="1:7" x14ac:dyDescent="0.25">
      <c r="A15" t="str">
        <f>'Humorous Monologues'!A67</f>
        <v>N-104</v>
      </c>
      <c r="B15">
        <f>'Humorous Monologues'!S67</f>
        <v>9</v>
      </c>
      <c r="F15" s="15">
        <f>SUM(Table1[[#This Row],[MR 1 Score]:[MR3 Score]])</f>
        <v>0</v>
      </c>
    </row>
    <row r="16" spans="1:7" x14ac:dyDescent="0.25">
      <c r="A16" t="str">
        <f>'Humorous Monologues'!A20</f>
        <v>D-102</v>
      </c>
      <c r="B16">
        <f>'Humorous Monologues'!S20</f>
        <v>8</v>
      </c>
      <c r="F16" s="15">
        <f>SUM(Table1[[#This Row],[MR 1 Score]:[MR3 Score]])</f>
        <v>0</v>
      </c>
    </row>
    <row r="17" spans="1:7" x14ac:dyDescent="0.25">
      <c r="A17" t="str">
        <f>'Humorous Monologues'!A40</f>
        <v>H-102</v>
      </c>
      <c r="B17">
        <f>'Humorous Monologues'!S40</f>
        <v>8</v>
      </c>
      <c r="F17" s="15">
        <f>SUM(Table1[[#This Row],[MR 1 Score]:[MR3 Score]])</f>
        <v>0</v>
      </c>
    </row>
    <row r="18" spans="1:7" x14ac:dyDescent="0.25">
      <c r="A18" t="str">
        <f>'Humorous Monologues'!A46</f>
        <v>J-103</v>
      </c>
      <c r="B18">
        <f>'Humorous Monologues'!S46</f>
        <v>8</v>
      </c>
      <c r="F18" s="15">
        <f>SUM(Table1[[#This Row],[MR 1 Score]:[MR3 Score]])</f>
        <v>0</v>
      </c>
    </row>
    <row r="19" spans="1:7" x14ac:dyDescent="0.25">
      <c r="A19" t="str">
        <f>'Humorous Monologues'!A59</f>
        <v>M-101</v>
      </c>
      <c r="B19">
        <f>'Humorous Monologues'!S59</f>
        <v>8</v>
      </c>
      <c r="F19" s="15">
        <f>SUM(Table1[[#This Row],[MR 1 Score]:[MR3 Score]])</f>
        <v>0</v>
      </c>
    </row>
    <row r="20" spans="1:7" x14ac:dyDescent="0.25">
      <c r="A20" t="str">
        <f>'Humorous Monologues'!A15</f>
        <v>C-102</v>
      </c>
      <c r="B20">
        <f>'Humorous Monologues'!S15</f>
        <v>8</v>
      </c>
      <c r="F20" s="15">
        <f>SUM(Table1[[#This Row],[MR 1 Score]:[MR3 Score]])</f>
        <v>0</v>
      </c>
    </row>
    <row r="21" spans="1:7" x14ac:dyDescent="0.25">
      <c r="A21" t="str">
        <f>'Humorous Monologues'!A19</f>
        <v>D-101</v>
      </c>
      <c r="B21">
        <f>'Humorous Monologues'!S19</f>
        <v>7</v>
      </c>
      <c r="F21" s="15">
        <f>SUM(Table1[[#This Row],[MR 1 Score]:[MR3 Score]])</f>
        <v>0</v>
      </c>
    </row>
    <row r="22" spans="1:7" x14ac:dyDescent="0.25">
      <c r="A22" t="str">
        <f>'Humorous Monologues'!A29</f>
        <v>F-101</v>
      </c>
      <c r="B22">
        <f>'Humorous Monologues'!S29</f>
        <v>7</v>
      </c>
      <c r="F22" s="15">
        <f>SUM(Table1[[#This Row],[MR 1 Score]:[MR3 Score]])</f>
        <v>0</v>
      </c>
    </row>
    <row r="23" spans="1:7" x14ac:dyDescent="0.25">
      <c r="A23" t="str">
        <f>'Humorous Monologues'!A37</f>
        <v>G-104</v>
      </c>
      <c r="B23">
        <f>'Humorous Monologues'!S37</f>
        <v>7</v>
      </c>
      <c r="F23" s="15">
        <f>SUM(Table1[[#This Row],[MR 1 Score]:[MR3 Score]])</f>
        <v>0</v>
      </c>
    </row>
    <row r="24" spans="1:7" x14ac:dyDescent="0.25">
      <c r="A24" t="str">
        <f>'Humorous Monologues'!A4</f>
        <v>A-101</v>
      </c>
      <c r="B24">
        <f>'Humorous Monologues'!S4</f>
        <v>7</v>
      </c>
      <c r="F24" s="15">
        <f>SUM(Table1[[#This Row],[MR 1 Score]:[MR3 Score]])</f>
        <v>0</v>
      </c>
    </row>
    <row r="25" spans="1:7" x14ac:dyDescent="0.25">
      <c r="A25" t="str">
        <f>'Humorous Monologues'!A30</f>
        <v>F-102</v>
      </c>
      <c r="B25">
        <f>'Humorous Monologues'!S30</f>
        <v>6</v>
      </c>
      <c r="C25">
        <v>3</v>
      </c>
      <c r="D25">
        <v>5</v>
      </c>
      <c r="E25">
        <v>5</v>
      </c>
      <c r="F25" s="15">
        <f>SUM(Table1[[#This Row],[MR 1 Score]:[MR3 Score]])</f>
        <v>13</v>
      </c>
    </row>
    <row r="26" spans="1:7" x14ac:dyDescent="0.25">
      <c r="A26" t="str">
        <f>'Humorous Monologues'!A34</f>
        <v>G-101</v>
      </c>
      <c r="B26">
        <f>'Humorous Monologues'!S34</f>
        <v>6</v>
      </c>
      <c r="C26">
        <v>2</v>
      </c>
      <c r="D26">
        <v>5</v>
      </c>
      <c r="E26">
        <v>5</v>
      </c>
      <c r="F26" s="15">
        <f>SUM(Table1[[#This Row],[MR 1 Score]:[MR3 Score]])</f>
        <v>12</v>
      </c>
    </row>
    <row r="27" spans="1:7" x14ac:dyDescent="0.25">
      <c r="A27" t="str">
        <f>'Humorous Monologues'!A64</f>
        <v>N-101</v>
      </c>
      <c r="B27">
        <f>'Humorous Monologues'!S64</f>
        <v>6</v>
      </c>
      <c r="C27">
        <v>5</v>
      </c>
      <c r="D27">
        <v>1</v>
      </c>
      <c r="E27">
        <v>5</v>
      </c>
      <c r="F27" s="15">
        <f>SUM(Table1[[#This Row],[MR 1 Score]:[MR3 Score]])</f>
        <v>11</v>
      </c>
    </row>
    <row r="28" spans="1:7" x14ac:dyDescent="0.25">
      <c r="A28" t="str">
        <f>'Humorous Monologues'!A66</f>
        <v>N-103</v>
      </c>
      <c r="B28">
        <f>'Humorous Monologues'!S66</f>
        <v>6</v>
      </c>
      <c r="C28">
        <v>5</v>
      </c>
      <c r="D28">
        <v>4</v>
      </c>
      <c r="E28">
        <v>1</v>
      </c>
      <c r="F28" s="15">
        <f>SUM(Table1[[#This Row],[MR 1 Score]:[MR3 Score]])</f>
        <v>10</v>
      </c>
      <c r="G28" t="s">
        <v>1026</v>
      </c>
    </row>
    <row r="29" spans="1:7" x14ac:dyDescent="0.25">
      <c r="A29" t="str">
        <f>'Humorous Monologues'!A61</f>
        <v>M-103</v>
      </c>
      <c r="B29">
        <f>'Humorous Monologues'!S61</f>
        <v>5</v>
      </c>
      <c r="C29">
        <v>5</v>
      </c>
      <c r="D29">
        <v>5</v>
      </c>
      <c r="E29">
        <v>4</v>
      </c>
      <c r="F29" s="15">
        <f>SUM(Table1[[#This Row],[MR 1 Score]:[MR3 Score]])</f>
        <v>14</v>
      </c>
    </row>
    <row r="30" spans="1:7" x14ac:dyDescent="0.25">
      <c r="A30" t="str">
        <f>'Humorous Monologues'!A36</f>
        <v>G-103</v>
      </c>
      <c r="B30">
        <f>'Humorous Monologues'!S36</f>
        <v>4</v>
      </c>
      <c r="C30">
        <v>4</v>
      </c>
      <c r="D30">
        <v>2</v>
      </c>
      <c r="E30">
        <v>2</v>
      </c>
      <c r="F30" s="15">
        <f>SUM(Table1[[#This Row],[MR 1 Score]:[MR3 Score]])</f>
        <v>8</v>
      </c>
      <c r="G30" t="s">
        <v>1025</v>
      </c>
    </row>
    <row r="31" spans="1:7" x14ac:dyDescent="0.25">
      <c r="A31" t="str">
        <f>'Humorous Monologues'!A35</f>
        <v>G-102</v>
      </c>
      <c r="B31">
        <f>'Humorous Monologues'!S35</f>
        <v>3</v>
      </c>
      <c r="C31">
        <v>1</v>
      </c>
      <c r="D31">
        <v>3</v>
      </c>
      <c r="E31">
        <v>3</v>
      </c>
      <c r="F31" s="15">
        <f>SUM(Table1[[#This Row],[MR 1 Score]:[MR3 Score]])</f>
        <v>7</v>
      </c>
      <c r="G31" t="s">
        <v>1023</v>
      </c>
    </row>
    <row r="32" spans="1:7" x14ac:dyDescent="0.25">
      <c r="A32" t="str">
        <f>'Humorous Monologues'!A124</f>
        <v>AA-101</v>
      </c>
      <c r="B32">
        <f>'Humorous Monologues'!S124</f>
        <v>0</v>
      </c>
      <c r="F32" s="15">
        <f>SUM(Table1[[#This Row],[MR 1 Score]:[MR3 Score]])</f>
        <v>0</v>
      </c>
    </row>
    <row r="33" spans="1:6" x14ac:dyDescent="0.25">
      <c r="A33" t="str">
        <f>'Humorous Monologues'!A125</f>
        <v>AA-102</v>
      </c>
      <c r="B33">
        <f>'Humorous Monologues'!S125</f>
        <v>0</v>
      </c>
      <c r="F33" s="15">
        <f>SUM(Table1[[#This Row],[MR 1 Score]:[MR3 Score]])</f>
        <v>0</v>
      </c>
    </row>
    <row r="34" spans="1:6" x14ac:dyDescent="0.25">
      <c r="A34" t="str">
        <f>'Humorous Monologues'!A126</f>
        <v>AA-103</v>
      </c>
      <c r="B34">
        <f>'Humorous Monologues'!S126</f>
        <v>0</v>
      </c>
      <c r="F34" s="15">
        <f>SUM(Table1[[#This Row],[MR 1 Score]:[MR3 Score]])</f>
        <v>0</v>
      </c>
    </row>
    <row r="35" spans="1:6" x14ac:dyDescent="0.25">
      <c r="A35" t="str">
        <f>'Humorous Monologues'!A127</f>
        <v>AA-104</v>
      </c>
      <c r="B35">
        <f>'Humorous Monologues'!S127</f>
        <v>0</v>
      </c>
      <c r="F35" s="15">
        <f>SUM(Table1[[#This Row],[MR 1 Score]:[MR3 Score]])</f>
        <v>0</v>
      </c>
    </row>
    <row r="36" spans="1:6" x14ac:dyDescent="0.25">
      <c r="A36" t="str">
        <f>'Humorous Monologues'!A129</f>
        <v>BB-101</v>
      </c>
      <c r="B36">
        <f>'Humorous Monologues'!S129</f>
        <v>0</v>
      </c>
      <c r="F36" s="15">
        <f>SUM(Table1[[#This Row],[MR 1 Score]:[MR3 Score]])</f>
        <v>0</v>
      </c>
    </row>
    <row r="37" spans="1:6" x14ac:dyDescent="0.25">
      <c r="A37" t="str">
        <f>'Humorous Monologues'!A130</f>
        <v>BB-102</v>
      </c>
      <c r="B37">
        <f>'Humorous Monologues'!S130</f>
        <v>0</v>
      </c>
      <c r="F37" s="15">
        <f>SUM(Table1[[#This Row],[MR 1 Score]:[MR3 Score]])</f>
        <v>0</v>
      </c>
    </row>
    <row r="38" spans="1:6" x14ac:dyDescent="0.25">
      <c r="A38" t="str">
        <f>'Humorous Monologues'!A131</f>
        <v>BB-103</v>
      </c>
      <c r="B38">
        <f>'Humorous Monologues'!S131</f>
        <v>0</v>
      </c>
      <c r="F38" s="15">
        <f>SUM(Table1[[#This Row],[MR 1 Score]:[MR3 Score]])</f>
        <v>0</v>
      </c>
    </row>
    <row r="39" spans="1:6" x14ac:dyDescent="0.25">
      <c r="A39" t="str">
        <f>'Humorous Monologues'!A132</f>
        <v>BB-104</v>
      </c>
      <c r="B39">
        <f>'Humorous Monologues'!S132</f>
        <v>0</v>
      </c>
      <c r="F39" s="15">
        <f>SUM(Table1[[#This Row],[MR 1 Score]:[MR3 Score]])</f>
        <v>0</v>
      </c>
    </row>
    <row r="40" spans="1:6" x14ac:dyDescent="0.25">
      <c r="A40" t="str">
        <f>'Humorous Monologues'!A134</f>
        <v>CC-101</v>
      </c>
      <c r="B40">
        <f>'Humorous Monologues'!S134</f>
        <v>0</v>
      </c>
      <c r="F40" s="15">
        <f>SUM(Table1[[#This Row],[MR 1 Score]:[MR3 Score]])</f>
        <v>0</v>
      </c>
    </row>
    <row r="41" spans="1:6" x14ac:dyDescent="0.25">
      <c r="A41" t="str">
        <f>'Humorous Monologues'!A135</f>
        <v>CC-102</v>
      </c>
      <c r="B41">
        <f>'Humorous Monologues'!S135</f>
        <v>0</v>
      </c>
      <c r="F41" s="15">
        <f>SUM(Table1[[#This Row],[MR 1 Score]:[MR3 Score]])</f>
        <v>0</v>
      </c>
    </row>
    <row r="42" spans="1:6" x14ac:dyDescent="0.25">
      <c r="A42" t="str">
        <f>'Humorous Monologues'!A136</f>
        <v>CC-103</v>
      </c>
      <c r="B42">
        <f>'Humorous Monologues'!S136</f>
        <v>0</v>
      </c>
      <c r="F42" s="15">
        <f>SUM(Table1[[#This Row],[MR 1 Score]:[MR3 Score]])</f>
        <v>0</v>
      </c>
    </row>
    <row r="43" spans="1:6" x14ac:dyDescent="0.25">
      <c r="A43" t="str">
        <f>'Humorous Monologues'!A137</f>
        <v>CC-104</v>
      </c>
      <c r="B43">
        <f>'Humorous Monologues'!S137</f>
        <v>0</v>
      </c>
      <c r="F43" s="15">
        <f>SUM(Table1[[#This Row],[MR 1 Score]:[MR3 Score]])</f>
        <v>0</v>
      </c>
    </row>
    <row r="44" spans="1:6" x14ac:dyDescent="0.25">
      <c r="A44" t="str">
        <f>'Humorous Monologues'!A22</f>
        <v>D-104</v>
      </c>
      <c r="B44">
        <f>'Humorous Monologues'!S22</f>
        <v>0</v>
      </c>
      <c r="F44" s="15">
        <f>SUM(Table1[[#This Row],[MR 1 Score]:[MR3 Score]])</f>
        <v>0</v>
      </c>
    </row>
    <row r="45" spans="1:6" x14ac:dyDescent="0.25">
      <c r="A45" t="str">
        <f>'Humorous Monologues'!A139</f>
        <v>DD-101</v>
      </c>
      <c r="B45">
        <f>'Humorous Monologues'!S139</f>
        <v>0</v>
      </c>
      <c r="F45" s="15">
        <f>SUM(Table1[[#This Row],[MR 1 Score]:[MR3 Score]])</f>
        <v>0</v>
      </c>
    </row>
    <row r="46" spans="1:6" x14ac:dyDescent="0.25">
      <c r="A46" t="str">
        <f>'Humorous Monologues'!A140</f>
        <v>DD-102</v>
      </c>
      <c r="B46">
        <f>'Humorous Monologues'!S140</f>
        <v>0</v>
      </c>
      <c r="F46" s="15">
        <f>SUM(Table1[[#This Row],[MR 1 Score]:[MR3 Score]])</f>
        <v>0</v>
      </c>
    </row>
    <row r="47" spans="1:6" x14ac:dyDescent="0.25">
      <c r="A47" t="str">
        <f>'Humorous Monologues'!A141</f>
        <v>DD-103</v>
      </c>
      <c r="B47">
        <f>'Humorous Monologues'!S141</f>
        <v>0</v>
      </c>
      <c r="F47" s="15">
        <f>SUM(Table1[[#This Row],[MR 1 Score]:[MR3 Score]])</f>
        <v>0</v>
      </c>
    </row>
    <row r="48" spans="1:6" x14ac:dyDescent="0.25">
      <c r="A48" t="str">
        <f>'Humorous Monologues'!A142</f>
        <v>DD-104</v>
      </c>
      <c r="B48">
        <f>'Humorous Monologues'!S142</f>
        <v>0</v>
      </c>
      <c r="F48" s="15">
        <f>SUM(Table1[[#This Row],[MR 1 Score]:[MR3 Score]])</f>
        <v>0</v>
      </c>
    </row>
    <row r="49" spans="1:6" x14ac:dyDescent="0.25">
      <c r="A49" t="str">
        <f>'Humorous Monologues'!A24</f>
        <v>E-101</v>
      </c>
      <c r="B49">
        <f>'Humorous Monologues'!S24</f>
        <v>0</v>
      </c>
      <c r="F49" s="15">
        <f>SUM(Table1[[#This Row],[MR 1 Score]:[MR3 Score]])</f>
        <v>0</v>
      </c>
    </row>
    <row r="50" spans="1:6" x14ac:dyDescent="0.25">
      <c r="A50" t="str">
        <f>'Humorous Monologues'!A25</f>
        <v>E-102</v>
      </c>
      <c r="B50">
        <f>'Humorous Monologues'!S25</f>
        <v>0</v>
      </c>
      <c r="F50" s="15">
        <f>SUM(Table1[[#This Row],[MR 1 Score]:[MR3 Score]])</f>
        <v>0</v>
      </c>
    </row>
    <row r="51" spans="1:6" x14ac:dyDescent="0.25">
      <c r="A51" t="str">
        <f>'Humorous Monologues'!A26</f>
        <v>E-103</v>
      </c>
      <c r="B51">
        <f>'Humorous Monologues'!S26</f>
        <v>0</v>
      </c>
      <c r="F51" s="15">
        <f>SUM(Table1[[#This Row],[MR 1 Score]:[MR3 Score]])</f>
        <v>0</v>
      </c>
    </row>
    <row r="52" spans="1:6" x14ac:dyDescent="0.25">
      <c r="A52" t="str">
        <f>'Humorous Monologues'!A27</f>
        <v>E-104</v>
      </c>
      <c r="B52">
        <f>'Humorous Monologues'!S27</f>
        <v>0</v>
      </c>
      <c r="F52" s="15">
        <f>SUM(Table1[[#This Row],[MR 1 Score]:[MR3 Score]])</f>
        <v>0</v>
      </c>
    </row>
    <row r="53" spans="1:6" x14ac:dyDescent="0.25">
      <c r="A53" t="str">
        <f>'Humorous Monologues'!A144</f>
        <v>EE-101</v>
      </c>
      <c r="B53">
        <f>'Humorous Monologues'!S144</f>
        <v>0</v>
      </c>
      <c r="F53" s="15">
        <f>SUM(Table1[[#This Row],[MR 1 Score]:[MR3 Score]])</f>
        <v>0</v>
      </c>
    </row>
    <row r="54" spans="1:6" x14ac:dyDescent="0.25">
      <c r="A54" t="str">
        <f>'Humorous Monologues'!A145</f>
        <v>EE-102</v>
      </c>
      <c r="B54">
        <f>'Humorous Monologues'!S145</f>
        <v>0</v>
      </c>
      <c r="F54" s="15">
        <f>SUM(Table1[[#This Row],[MR 1 Score]:[MR3 Score]])</f>
        <v>0</v>
      </c>
    </row>
    <row r="55" spans="1:6" x14ac:dyDescent="0.25">
      <c r="A55" t="str">
        <f>'Humorous Monologues'!A146</f>
        <v>EE-103</v>
      </c>
      <c r="B55">
        <f>'Humorous Monologues'!S146</f>
        <v>0</v>
      </c>
      <c r="F55" s="15">
        <f>SUM(Table1[[#This Row],[MR 1 Score]:[MR3 Score]])</f>
        <v>0</v>
      </c>
    </row>
    <row r="56" spans="1:6" x14ac:dyDescent="0.25">
      <c r="A56" t="str">
        <f>'Humorous Monologues'!A147</f>
        <v>EE-104</v>
      </c>
      <c r="B56">
        <f>'Humorous Monologues'!S147</f>
        <v>0</v>
      </c>
      <c r="F56" s="15">
        <f>SUM(Table1[[#This Row],[MR 1 Score]:[MR3 Score]])</f>
        <v>0</v>
      </c>
    </row>
    <row r="57" spans="1:6" x14ac:dyDescent="0.25">
      <c r="A57" t="str">
        <f>'Humorous Monologues'!A31</f>
        <v>F-103</v>
      </c>
      <c r="B57">
        <f>'Humorous Monologues'!S31</f>
        <v>0</v>
      </c>
      <c r="F57" s="15">
        <f>SUM(Table1[[#This Row],[MR 1 Score]:[MR3 Score]])</f>
        <v>0</v>
      </c>
    </row>
    <row r="58" spans="1:6" x14ac:dyDescent="0.25">
      <c r="A58" t="str">
        <f>'Humorous Monologues'!A149</f>
        <v>FF-101</v>
      </c>
      <c r="B58">
        <f>'Humorous Monologues'!S149</f>
        <v>0</v>
      </c>
      <c r="F58" s="15">
        <f>SUM(Table1[[#This Row],[MR 1 Score]:[MR3 Score]])</f>
        <v>0</v>
      </c>
    </row>
    <row r="59" spans="1:6" x14ac:dyDescent="0.25">
      <c r="A59" t="str">
        <f>'Humorous Monologues'!A150</f>
        <v>FF-102</v>
      </c>
      <c r="B59">
        <f>'Humorous Monologues'!S150</f>
        <v>0</v>
      </c>
      <c r="F59" s="15">
        <f>SUM(Table1[[#This Row],[MR 1 Score]:[MR3 Score]])</f>
        <v>0</v>
      </c>
    </row>
    <row r="60" spans="1:6" x14ac:dyDescent="0.25">
      <c r="A60" t="str">
        <f>'Humorous Monologues'!A151</f>
        <v>FF-103</v>
      </c>
      <c r="B60">
        <f>'Humorous Monologues'!S151</f>
        <v>0</v>
      </c>
      <c r="F60" s="15">
        <f>SUM(Table1[[#This Row],[MR 1 Score]:[MR3 Score]])</f>
        <v>0</v>
      </c>
    </row>
    <row r="61" spans="1:6" x14ac:dyDescent="0.25">
      <c r="A61" t="str">
        <f>'Humorous Monologues'!A152</f>
        <v>FF-104</v>
      </c>
      <c r="B61">
        <f>'Humorous Monologues'!S152</f>
        <v>0</v>
      </c>
      <c r="F61" s="15">
        <f>SUM(Table1[[#This Row],[MR 1 Score]:[MR3 Score]])</f>
        <v>0</v>
      </c>
    </row>
    <row r="62" spans="1:6" x14ac:dyDescent="0.25">
      <c r="A62" t="str">
        <f>'Humorous Monologues'!A41</f>
        <v>H-103</v>
      </c>
      <c r="B62">
        <f>'Humorous Monologues'!S41</f>
        <v>0</v>
      </c>
      <c r="F62" s="15">
        <f>SUM(Table1[[#This Row],[MR 1 Score]:[MR3 Score]])</f>
        <v>0</v>
      </c>
    </row>
    <row r="63" spans="1:6" x14ac:dyDescent="0.25">
      <c r="A63" t="str">
        <f>'Humorous Monologues'!A42</f>
        <v>H-104</v>
      </c>
      <c r="B63">
        <f>'Humorous Monologues'!S42</f>
        <v>0</v>
      </c>
      <c r="F63" s="15">
        <f>SUM(Table1[[#This Row],[MR 1 Score]:[MR3 Score]])</f>
        <v>0</v>
      </c>
    </row>
    <row r="64" spans="1:6" x14ac:dyDescent="0.25">
      <c r="A64" t="str">
        <f>'Humorous Monologues'!A44</f>
        <v>J-101</v>
      </c>
      <c r="B64">
        <f>'Humorous Monologues'!S44</f>
        <v>0</v>
      </c>
      <c r="F64" s="15">
        <f>SUM(Table1[[#This Row],[MR 1 Score]:[MR3 Score]])</f>
        <v>0</v>
      </c>
    </row>
    <row r="65" spans="1:6" x14ac:dyDescent="0.25">
      <c r="A65" t="str">
        <f>'Humorous Monologues'!A49</f>
        <v>K-101</v>
      </c>
      <c r="B65">
        <f>'Humorous Monologues'!S49</f>
        <v>0</v>
      </c>
      <c r="F65" s="15">
        <f>SUM(Table1[[#This Row],[MR 1 Score]:[MR3 Score]])</f>
        <v>0</v>
      </c>
    </row>
    <row r="66" spans="1:6" x14ac:dyDescent="0.25">
      <c r="A66" t="str">
        <f>'Humorous Monologues'!A50</f>
        <v>K-102</v>
      </c>
      <c r="B66">
        <f>'Humorous Monologues'!S50</f>
        <v>0</v>
      </c>
      <c r="F66" s="15">
        <f>SUM(Table1[[#This Row],[MR 1 Score]:[MR3 Score]])</f>
        <v>0</v>
      </c>
    </row>
    <row r="67" spans="1:6" x14ac:dyDescent="0.25">
      <c r="A67" t="str">
        <f>'Humorous Monologues'!A51</f>
        <v>K-103</v>
      </c>
      <c r="B67">
        <f>'Humorous Monologues'!S51</f>
        <v>0</v>
      </c>
      <c r="F67" s="15">
        <f>SUM(Table1[[#This Row],[MR 1 Score]:[MR3 Score]])</f>
        <v>0</v>
      </c>
    </row>
    <row r="68" spans="1:6" x14ac:dyDescent="0.25">
      <c r="A68" t="str">
        <f>'Humorous Monologues'!A52</f>
        <v>K-104</v>
      </c>
      <c r="B68">
        <f>'Humorous Monologues'!S52</f>
        <v>0</v>
      </c>
      <c r="F68" s="15">
        <f>SUM(Table1[[#This Row],[MR 1 Score]:[MR3 Score]])</f>
        <v>0</v>
      </c>
    </row>
    <row r="69" spans="1:6" x14ac:dyDescent="0.25">
      <c r="A69" t="str">
        <f>'Humorous Monologues'!A54</f>
        <v>L-101</v>
      </c>
      <c r="B69">
        <f>'Humorous Monologues'!S54</f>
        <v>0</v>
      </c>
      <c r="F69" s="15">
        <f>SUM(Table1[[#This Row],[MR 1 Score]:[MR3 Score]])</f>
        <v>0</v>
      </c>
    </row>
    <row r="70" spans="1:6" x14ac:dyDescent="0.25">
      <c r="A70" t="str">
        <f>'Humorous Monologues'!A55</f>
        <v>L-102</v>
      </c>
      <c r="B70">
        <f>'Humorous Monologues'!S55</f>
        <v>0</v>
      </c>
      <c r="F70" s="15">
        <f>SUM(Table1[[#This Row],[MR 1 Score]:[MR3 Score]])</f>
        <v>0</v>
      </c>
    </row>
    <row r="71" spans="1:6" x14ac:dyDescent="0.25">
      <c r="A71" t="str">
        <f>'Humorous Monologues'!A56</f>
        <v>L-103</v>
      </c>
      <c r="B71">
        <f>'Humorous Monologues'!S56</f>
        <v>0</v>
      </c>
      <c r="F71" s="15">
        <f>SUM(Table1[[#This Row],[MR 1 Score]:[MR3 Score]])</f>
        <v>0</v>
      </c>
    </row>
    <row r="72" spans="1:6" x14ac:dyDescent="0.25">
      <c r="A72" t="str">
        <f>'Humorous Monologues'!A57</f>
        <v>L-104</v>
      </c>
      <c r="B72">
        <f>'Humorous Monologues'!S57</f>
        <v>0</v>
      </c>
      <c r="F72" s="15">
        <f>SUM(Table1[[#This Row],[MR 1 Score]:[MR3 Score]])</f>
        <v>0</v>
      </c>
    </row>
    <row r="73" spans="1:6" x14ac:dyDescent="0.25">
      <c r="A73" t="str">
        <f>'Humorous Monologues'!A69</f>
        <v>P-101</v>
      </c>
      <c r="B73">
        <f>'Humorous Monologues'!S69</f>
        <v>0</v>
      </c>
      <c r="F73" s="15">
        <f>SUM(Table1[[#This Row],[MR 1 Score]:[MR3 Score]])</f>
        <v>0</v>
      </c>
    </row>
    <row r="74" spans="1:6" x14ac:dyDescent="0.25">
      <c r="A74" t="str">
        <f>'Humorous Monologues'!A70</f>
        <v>P-102</v>
      </c>
      <c r="B74">
        <f>'Humorous Monologues'!S70</f>
        <v>0</v>
      </c>
      <c r="F74" s="15">
        <f>SUM(Table1[[#This Row],[MR 1 Score]:[MR3 Score]])</f>
        <v>0</v>
      </c>
    </row>
    <row r="75" spans="1:6" x14ac:dyDescent="0.25">
      <c r="A75" t="str">
        <f>'Humorous Monologues'!A71</f>
        <v>P-103</v>
      </c>
      <c r="B75">
        <f>'Humorous Monologues'!S71</f>
        <v>0</v>
      </c>
      <c r="F75" s="15">
        <f>SUM(Table1[[#This Row],[MR 1 Score]:[MR3 Score]])</f>
        <v>0</v>
      </c>
    </row>
    <row r="76" spans="1:6" x14ac:dyDescent="0.25">
      <c r="A76" t="str">
        <f>'Humorous Monologues'!A72</f>
        <v>P-104</v>
      </c>
      <c r="B76">
        <f>'Humorous Monologues'!S72</f>
        <v>0</v>
      </c>
      <c r="F76" s="15">
        <f>SUM(Table1[[#This Row],[MR 1 Score]:[MR3 Score]])</f>
        <v>0</v>
      </c>
    </row>
    <row r="77" spans="1:6" x14ac:dyDescent="0.25">
      <c r="A77" t="str">
        <f>'Humorous Monologues'!A74</f>
        <v>Q-101</v>
      </c>
      <c r="B77">
        <f>'Humorous Monologues'!S74</f>
        <v>0</v>
      </c>
      <c r="F77" s="15">
        <f>SUM(Table1[[#This Row],[MR 1 Score]:[MR3 Score]])</f>
        <v>0</v>
      </c>
    </row>
    <row r="78" spans="1:6" x14ac:dyDescent="0.25">
      <c r="A78" t="str">
        <f>'Humorous Monologues'!A75</f>
        <v>Q-102</v>
      </c>
      <c r="B78">
        <f>'Humorous Monologues'!S75</f>
        <v>0</v>
      </c>
      <c r="F78" s="15">
        <f>SUM(Table1[[#This Row],[MR 1 Score]:[MR3 Score]])</f>
        <v>0</v>
      </c>
    </row>
    <row r="79" spans="1:6" x14ac:dyDescent="0.25">
      <c r="A79" t="str">
        <f>'Humorous Monologues'!A76</f>
        <v>Q-103</v>
      </c>
      <c r="B79">
        <f>'Humorous Monologues'!S76</f>
        <v>0</v>
      </c>
      <c r="F79" s="15">
        <f>SUM(Table1[[#This Row],[MR 1 Score]:[MR3 Score]])</f>
        <v>0</v>
      </c>
    </row>
    <row r="80" spans="1:6" x14ac:dyDescent="0.25">
      <c r="A80" t="str">
        <f>'Humorous Monologues'!A77</f>
        <v>Q-104</v>
      </c>
      <c r="B80">
        <f>'Humorous Monologues'!S77</f>
        <v>0</v>
      </c>
      <c r="F80" s="15">
        <f>SUM(Table1[[#This Row],[MR 1 Score]:[MR3 Score]])</f>
        <v>0</v>
      </c>
    </row>
    <row r="81" spans="1:6" x14ac:dyDescent="0.25">
      <c r="A81" t="str">
        <f>'Humorous Monologues'!A79</f>
        <v>R-101</v>
      </c>
      <c r="B81">
        <f>'Humorous Monologues'!S79</f>
        <v>0</v>
      </c>
      <c r="F81" s="15">
        <f>SUM(Table1[[#This Row],[MR 1 Score]:[MR3 Score]])</f>
        <v>0</v>
      </c>
    </row>
    <row r="82" spans="1:6" x14ac:dyDescent="0.25">
      <c r="A82" t="str">
        <f>'Humorous Monologues'!A80</f>
        <v>R-102</v>
      </c>
      <c r="B82">
        <f>'Humorous Monologues'!S80</f>
        <v>0</v>
      </c>
      <c r="F82" s="15">
        <f>SUM(Table1[[#This Row],[MR 1 Score]:[MR3 Score]])</f>
        <v>0</v>
      </c>
    </row>
    <row r="83" spans="1:6" x14ac:dyDescent="0.25">
      <c r="A83" t="str">
        <f>'Humorous Monologues'!A81</f>
        <v>R-103</v>
      </c>
      <c r="B83">
        <f>'Humorous Monologues'!S81</f>
        <v>0</v>
      </c>
      <c r="F83" s="15">
        <f>SUM(Table1[[#This Row],[MR 1 Score]:[MR3 Score]])</f>
        <v>0</v>
      </c>
    </row>
    <row r="84" spans="1:6" x14ac:dyDescent="0.25">
      <c r="A84" t="str">
        <f>'Humorous Monologues'!A82</f>
        <v>R-104</v>
      </c>
      <c r="B84">
        <f>'Humorous Monologues'!S82</f>
        <v>0</v>
      </c>
      <c r="F84" s="15">
        <f>SUM(Table1[[#This Row],[MR 1 Score]:[MR3 Score]])</f>
        <v>0</v>
      </c>
    </row>
    <row r="85" spans="1:6" x14ac:dyDescent="0.25">
      <c r="A85" t="str">
        <f>'Humorous Monologues'!A84</f>
        <v>S-101</v>
      </c>
      <c r="B85">
        <f>'Humorous Monologues'!S84</f>
        <v>0</v>
      </c>
      <c r="F85" s="15">
        <f>SUM(Table1[[#This Row],[MR 1 Score]:[MR3 Score]])</f>
        <v>0</v>
      </c>
    </row>
    <row r="86" spans="1:6" x14ac:dyDescent="0.25">
      <c r="A86" t="str">
        <f>'Humorous Monologues'!A85</f>
        <v>S-102</v>
      </c>
      <c r="B86">
        <f>'Humorous Monologues'!S85</f>
        <v>0</v>
      </c>
      <c r="F86" s="15">
        <f>SUM(Table1[[#This Row],[MR 1 Score]:[MR3 Score]])</f>
        <v>0</v>
      </c>
    </row>
    <row r="87" spans="1:6" x14ac:dyDescent="0.25">
      <c r="A87" t="str">
        <f>'Humorous Monologues'!A86</f>
        <v>S-103</v>
      </c>
      <c r="B87">
        <f>'Humorous Monologues'!S86</f>
        <v>0</v>
      </c>
      <c r="F87" s="15">
        <f>SUM(Table1[[#This Row],[MR 1 Score]:[MR3 Score]])</f>
        <v>0</v>
      </c>
    </row>
    <row r="88" spans="1:6" x14ac:dyDescent="0.25">
      <c r="A88" t="str">
        <f>'Humorous Monologues'!A87</f>
        <v>S-104</v>
      </c>
      <c r="B88">
        <f>'Humorous Monologues'!S87</f>
        <v>0</v>
      </c>
      <c r="F88" s="15">
        <f>SUM(Table1[[#This Row],[MR 1 Score]:[MR3 Score]])</f>
        <v>0</v>
      </c>
    </row>
    <row r="89" spans="1:6" x14ac:dyDescent="0.25">
      <c r="A89" t="str">
        <f>'Humorous Monologues'!A89</f>
        <v>T-101</v>
      </c>
      <c r="B89">
        <f>'Humorous Monologues'!S89</f>
        <v>0</v>
      </c>
      <c r="F89" s="15">
        <f>SUM(Table1[[#This Row],[MR 1 Score]:[MR3 Score]])</f>
        <v>0</v>
      </c>
    </row>
    <row r="90" spans="1:6" x14ac:dyDescent="0.25">
      <c r="A90" t="str">
        <f>'Humorous Monologues'!A90</f>
        <v>T-102</v>
      </c>
      <c r="B90">
        <f>'Humorous Monologues'!S90</f>
        <v>0</v>
      </c>
      <c r="F90" s="15">
        <f>SUM(Table1[[#This Row],[MR 1 Score]:[MR3 Score]])</f>
        <v>0</v>
      </c>
    </row>
    <row r="91" spans="1:6" x14ac:dyDescent="0.25">
      <c r="A91" t="str">
        <f>'Humorous Monologues'!A91</f>
        <v>T-103</v>
      </c>
      <c r="B91">
        <f>'Humorous Monologues'!S91</f>
        <v>0</v>
      </c>
      <c r="F91" s="15">
        <f>SUM(Table1[[#This Row],[MR 1 Score]:[MR3 Score]])</f>
        <v>0</v>
      </c>
    </row>
    <row r="92" spans="1:6" x14ac:dyDescent="0.25">
      <c r="A92" t="str">
        <f>'Humorous Monologues'!A92</f>
        <v>T-104</v>
      </c>
      <c r="B92">
        <f>'Humorous Monologues'!S92</f>
        <v>0</v>
      </c>
      <c r="F92" s="15">
        <f>SUM(Table1[[#This Row],[MR 1 Score]:[MR3 Score]])</f>
        <v>0</v>
      </c>
    </row>
    <row r="93" spans="1:6" x14ac:dyDescent="0.25">
      <c r="A93" t="str">
        <f>'Humorous Monologues'!A94</f>
        <v>U-101</v>
      </c>
      <c r="B93">
        <f>'Humorous Monologues'!S94</f>
        <v>0</v>
      </c>
      <c r="F93" s="15">
        <f>SUM(Table1[[#This Row],[MR 1 Score]:[MR3 Score]])</f>
        <v>0</v>
      </c>
    </row>
    <row r="94" spans="1:6" x14ac:dyDescent="0.25">
      <c r="A94" t="str">
        <f>'Humorous Monologues'!A95</f>
        <v>U-102</v>
      </c>
      <c r="B94">
        <f>'Humorous Monologues'!S95</f>
        <v>0</v>
      </c>
      <c r="F94" s="15">
        <f>SUM(Table1[[#This Row],[MR 1 Score]:[MR3 Score]])</f>
        <v>0</v>
      </c>
    </row>
    <row r="95" spans="1:6" x14ac:dyDescent="0.25">
      <c r="A95" t="str">
        <f>'Humorous Monologues'!A96</f>
        <v>U-103</v>
      </c>
      <c r="B95">
        <f>'Humorous Monologues'!S96</f>
        <v>0</v>
      </c>
      <c r="F95" s="15">
        <f>SUM(Table1[[#This Row],[MR 1 Score]:[MR3 Score]])</f>
        <v>0</v>
      </c>
    </row>
    <row r="96" spans="1:6" x14ac:dyDescent="0.25">
      <c r="A96" t="str">
        <f>'Humorous Monologues'!A97</f>
        <v>U-104</v>
      </c>
      <c r="B96">
        <f>'Humorous Monologues'!S97</f>
        <v>0</v>
      </c>
      <c r="F96" s="15">
        <f>SUM(Table1[[#This Row],[MR 1 Score]:[MR3 Score]])</f>
        <v>0</v>
      </c>
    </row>
    <row r="97" spans="1:6" x14ac:dyDescent="0.25">
      <c r="A97" t="str">
        <f>'Humorous Monologues'!A99</f>
        <v>V-101</v>
      </c>
      <c r="B97">
        <f>'Humorous Monologues'!S99</f>
        <v>0</v>
      </c>
      <c r="F97" s="15">
        <f>SUM(Table1[[#This Row],[MR 1 Score]:[MR3 Score]])</f>
        <v>0</v>
      </c>
    </row>
    <row r="98" spans="1:6" x14ac:dyDescent="0.25">
      <c r="A98" t="str">
        <f>'Humorous Monologues'!A100</f>
        <v>V-102</v>
      </c>
      <c r="B98">
        <f>'Humorous Monologues'!S100</f>
        <v>0</v>
      </c>
      <c r="F98" s="15">
        <f>SUM(Table1[[#This Row],[MR 1 Score]:[MR3 Score]])</f>
        <v>0</v>
      </c>
    </row>
    <row r="99" spans="1:6" x14ac:dyDescent="0.25">
      <c r="A99" t="str">
        <f>'Humorous Monologues'!A101</f>
        <v>V-103</v>
      </c>
      <c r="B99">
        <f>'Humorous Monologues'!S101</f>
        <v>0</v>
      </c>
      <c r="F99" s="15">
        <f>SUM(Table1[[#This Row],[MR 1 Score]:[MR3 Score]])</f>
        <v>0</v>
      </c>
    </row>
    <row r="100" spans="1:6" x14ac:dyDescent="0.25">
      <c r="A100" t="str">
        <f>'Humorous Monologues'!A102</f>
        <v>V-104</v>
      </c>
      <c r="B100">
        <f>'Humorous Monologues'!S102</f>
        <v>0</v>
      </c>
      <c r="F100" s="15">
        <f>SUM(Table1[[#This Row],[MR 1 Score]:[MR3 Score]])</f>
        <v>0</v>
      </c>
    </row>
    <row r="101" spans="1:6" x14ac:dyDescent="0.25">
      <c r="A101" t="str">
        <f>'Humorous Monologues'!A104</f>
        <v>W-101</v>
      </c>
      <c r="B101">
        <f>'Humorous Monologues'!S104</f>
        <v>0</v>
      </c>
      <c r="F101" s="15">
        <f>SUM(Table1[[#This Row],[MR 1 Score]:[MR3 Score]])</f>
        <v>0</v>
      </c>
    </row>
    <row r="102" spans="1:6" x14ac:dyDescent="0.25">
      <c r="A102" t="str">
        <f>'Humorous Monologues'!A105</f>
        <v>W-102</v>
      </c>
      <c r="B102">
        <f>'Humorous Monologues'!S105</f>
        <v>0</v>
      </c>
      <c r="F102" s="15">
        <f>SUM(Table1[[#This Row],[MR 1 Score]:[MR3 Score]])</f>
        <v>0</v>
      </c>
    </row>
    <row r="103" spans="1:6" x14ac:dyDescent="0.25">
      <c r="A103" t="str">
        <f>'Humorous Monologues'!A106</f>
        <v>W-103</v>
      </c>
      <c r="B103">
        <f>'Humorous Monologues'!S106</f>
        <v>0</v>
      </c>
      <c r="F103" s="15">
        <f>SUM(Table1[[#This Row],[MR 1 Score]:[MR3 Score]])</f>
        <v>0</v>
      </c>
    </row>
    <row r="104" spans="1:6" x14ac:dyDescent="0.25">
      <c r="A104" t="str">
        <f>'Humorous Monologues'!A107</f>
        <v>W-104</v>
      </c>
      <c r="B104">
        <f>'Humorous Monologues'!S107</f>
        <v>0</v>
      </c>
      <c r="F104" s="15">
        <f>SUM(Table1[[#This Row],[MR 1 Score]:[MR3 Score]])</f>
        <v>0</v>
      </c>
    </row>
    <row r="105" spans="1:6" x14ac:dyDescent="0.25">
      <c r="A105" t="str">
        <f>'Humorous Monologues'!A109</f>
        <v>X-101</v>
      </c>
      <c r="B105">
        <f>'Humorous Monologues'!S109</f>
        <v>0</v>
      </c>
      <c r="F105" s="15">
        <f>SUM(Table1[[#This Row],[MR 1 Score]:[MR3 Score]])</f>
        <v>0</v>
      </c>
    </row>
    <row r="106" spans="1:6" x14ac:dyDescent="0.25">
      <c r="A106" t="str">
        <f>'Humorous Monologues'!A110</f>
        <v>X-102</v>
      </c>
      <c r="B106">
        <f>'Humorous Monologues'!S110</f>
        <v>0</v>
      </c>
      <c r="F106" s="15">
        <f>SUM(Table1[[#This Row],[MR 1 Score]:[MR3 Score]])</f>
        <v>0</v>
      </c>
    </row>
    <row r="107" spans="1:6" x14ac:dyDescent="0.25">
      <c r="A107" t="str">
        <f>'Humorous Monologues'!A111</f>
        <v>X-103</v>
      </c>
      <c r="B107">
        <f>'Humorous Monologues'!S111</f>
        <v>0</v>
      </c>
      <c r="F107" s="15">
        <f>SUM(Table1[[#This Row],[MR 1 Score]:[MR3 Score]])</f>
        <v>0</v>
      </c>
    </row>
    <row r="108" spans="1:6" x14ac:dyDescent="0.25">
      <c r="A108" t="str">
        <f>'Humorous Monologues'!A112</f>
        <v>X-104</v>
      </c>
      <c r="B108">
        <f>'Humorous Monologues'!S112</f>
        <v>0</v>
      </c>
      <c r="F108" s="15">
        <f>SUM(Table1[[#This Row],[MR 1 Score]:[MR3 Score]])</f>
        <v>0</v>
      </c>
    </row>
    <row r="109" spans="1:6" x14ac:dyDescent="0.25">
      <c r="A109" t="str">
        <f>'Humorous Monologues'!A114</f>
        <v>Y-101</v>
      </c>
      <c r="B109">
        <f>'Humorous Monologues'!S114</f>
        <v>0</v>
      </c>
      <c r="F109" s="15">
        <f>SUM(Table1[[#This Row],[MR 1 Score]:[MR3 Score]])</f>
        <v>0</v>
      </c>
    </row>
    <row r="110" spans="1:6" x14ac:dyDescent="0.25">
      <c r="A110" t="str">
        <f>'Humorous Monologues'!A115</f>
        <v>Y-102</v>
      </c>
      <c r="B110">
        <f>'Humorous Monologues'!S115</f>
        <v>0</v>
      </c>
      <c r="F110" s="15">
        <f>SUM(Table1[[#This Row],[MR 1 Score]:[MR3 Score]])</f>
        <v>0</v>
      </c>
    </row>
    <row r="111" spans="1:6" x14ac:dyDescent="0.25">
      <c r="A111" t="str">
        <f>'Humorous Monologues'!A116</f>
        <v>Y-103</v>
      </c>
      <c r="B111">
        <f>'Humorous Monologues'!S116</f>
        <v>0</v>
      </c>
      <c r="F111" s="15">
        <f>SUM(Table1[[#This Row],[MR 1 Score]:[MR3 Score]])</f>
        <v>0</v>
      </c>
    </row>
    <row r="112" spans="1:6" x14ac:dyDescent="0.25">
      <c r="A112" t="str">
        <f>'Humorous Monologues'!A117</f>
        <v>Y-104</v>
      </c>
      <c r="B112">
        <f>'Humorous Monologues'!S117</f>
        <v>0</v>
      </c>
      <c r="F112" s="15">
        <f>SUM(Table1[[#This Row],[MR 1 Score]:[MR3 Score]])</f>
        <v>0</v>
      </c>
    </row>
    <row r="113" spans="1:6" x14ac:dyDescent="0.25">
      <c r="A113" t="str">
        <f>'Humorous Monologues'!A119</f>
        <v>Z-101</v>
      </c>
      <c r="B113">
        <f>'Humorous Monologues'!S119</f>
        <v>0</v>
      </c>
      <c r="F113" s="15">
        <f>SUM(Table1[[#This Row],[MR 1 Score]:[MR3 Score]])</f>
        <v>0</v>
      </c>
    </row>
    <row r="114" spans="1:6" x14ac:dyDescent="0.25">
      <c r="A114" t="str">
        <f>'Humorous Monologues'!A120</f>
        <v>Z-102</v>
      </c>
      <c r="B114">
        <f>'Humorous Monologues'!S120</f>
        <v>0</v>
      </c>
      <c r="F114" s="15">
        <f>SUM(Table1[[#This Row],[MR 1 Score]:[MR3 Score]])</f>
        <v>0</v>
      </c>
    </row>
    <row r="115" spans="1:6" x14ac:dyDescent="0.25">
      <c r="A115" t="str">
        <f>'Humorous Monologues'!A121</f>
        <v>Z-103</v>
      </c>
      <c r="B115">
        <f>'Humorous Monologues'!S121</f>
        <v>0</v>
      </c>
      <c r="F115" s="15">
        <f>SUM(Table1[[#This Row],[MR 1 Score]:[MR3 Score]])</f>
        <v>0</v>
      </c>
    </row>
    <row r="116" spans="1:6" x14ac:dyDescent="0.25">
      <c r="A116" t="str">
        <f>'Humorous Monologues'!A122</f>
        <v>Z-104</v>
      </c>
      <c r="B116">
        <f>'Humorous Monologues'!S122</f>
        <v>0</v>
      </c>
      <c r="F116" s="15">
        <f>SUM(Table1[[#This Row],[MR 1 Score]:[MR3 Score]])</f>
        <v>0</v>
      </c>
    </row>
    <row r="117" spans="1:6" x14ac:dyDescent="0.25">
      <c r="A117" t="str">
        <f>'Humorous Monologues'!A16</f>
        <v>C-103</v>
      </c>
      <c r="B117">
        <f>'Humorous Monologues'!S16</f>
        <v>0</v>
      </c>
      <c r="F117" s="15">
        <f>SUM(Table1[[#This Row],[MR 1 Score]:[MR3 Score]])</f>
        <v>0</v>
      </c>
    </row>
    <row r="118" spans="1:6" x14ac:dyDescent="0.25">
      <c r="A118" t="str">
        <f>'Humorous Monologues'!A12</f>
        <v>B-104</v>
      </c>
      <c r="B118">
        <f>'Humorous Monologues'!S12</f>
        <v>0</v>
      </c>
      <c r="F118" s="15">
        <f>SUM(Table1[[#This Row],[MR 1 Score]:[MR3 Score]])</f>
        <v>0</v>
      </c>
    </row>
    <row r="119" spans="1:6" x14ac:dyDescent="0.25">
      <c r="A119" t="str">
        <f>'Humorous Monologues'!A7</f>
        <v>A-104</v>
      </c>
      <c r="B119">
        <f>'Humorous Monologues'!S7</f>
        <v>0</v>
      </c>
      <c r="F119" s="15">
        <f>SUM(Table1[[#This Row],[MR 1 Score]:[MR3 Score]])</f>
        <v>0</v>
      </c>
    </row>
    <row r="120" spans="1:6" x14ac:dyDescent="0.25">
      <c r="A120" t="str">
        <f>'Humorous Monologues'!A11</f>
        <v>B-103</v>
      </c>
      <c r="B120">
        <f>'Humorous Monologues'!S11</f>
        <v>0</v>
      </c>
      <c r="F120" s="15">
        <f>SUM(Table1[[#This Row],[MR 1 Score]:[MR3 Score]])</f>
        <v>0</v>
      </c>
    </row>
    <row r="121" spans="1:6" x14ac:dyDescent="0.25">
      <c r="A121" t="str">
        <f>'Humorous Monologues'!A10</f>
        <v>B-102</v>
      </c>
      <c r="B121">
        <f>'Humorous Monologues'!S10</f>
        <v>0</v>
      </c>
      <c r="F121" s="15">
        <f>SUM(Table1[[#This Row],[MR 1 Score]:[MR3 Score]])</f>
        <v>0</v>
      </c>
    </row>
    <row r="122" spans="1:6" x14ac:dyDescent="0.25">
      <c r="A122" t="str">
        <f>'Humorous Monologues'!A17</f>
        <v>C-104</v>
      </c>
      <c r="B122">
        <f>'Humorous Monologues'!S17</f>
        <v>0</v>
      </c>
      <c r="F122" s="15">
        <f>SUM(Table1[[#This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52"/>
  <sheetViews>
    <sheetView workbookViewId="0">
      <pane xSplit="1" ySplit="3" topLeftCell="B58" activePane="bottomRight" state="frozen"/>
      <selection pane="topRight" activeCell="B1" sqref="B1"/>
      <selection pane="bottomLeft" activeCell="A4" sqref="A4"/>
      <selection pane="bottomRight" activeCell="L7" sqref="L7"/>
    </sheetView>
  </sheetViews>
  <sheetFormatPr defaultColWidth="8.7109375" defaultRowHeight="15" x14ac:dyDescent="0.25"/>
  <cols>
    <col min="1" max="5" width="8.7109375" style="19"/>
    <col min="6" max="6" width="8.42578125" style="19" customWidth="1"/>
    <col min="7" max="7" width="7" style="23" bestFit="1" customWidth="1"/>
    <col min="8" max="8" width="9.42578125" style="19" bestFit="1" customWidth="1"/>
    <col min="9" max="9" width="8.7109375" style="19"/>
    <col min="10" max="10" width="8.7109375" style="23"/>
    <col min="11" max="12" width="8.7109375" style="19"/>
    <col min="13" max="13" width="8.7109375" style="23"/>
    <col min="14" max="14" width="8.7109375" style="19"/>
    <col min="15" max="15" width="13.42578125" style="19" customWidth="1"/>
    <col min="16" max="16" width="0.42578125" style="19" customWidth="1"/>
    <col min="17" max="20" width="8.7109375" style="19"/>
    <col min="21" max="21" width="8.7109375" style="17"/>
    <col min="22" max="16384" width="8.7109375" style="19"/>
  </cols>
  <sheetData>
    <row r="1" spans="1:29" x14ac:dyDescent="0.25">
      <c r="A1" s="16" t="s">
        <v>244</v>
      </c>
      <c r="B1" s="16"/>
      <c r="C1" s="16"/>
      <c r="D1" s="16"/>
      <c r="E1" s="16"/>
      <c r="F1" s="33" t="s">
        <v>221</v>
      </c>
      <c r="G1" s="18"/>
      <c r="I1" s="17"/>
      <c r="J1" s="18"/>
      <c r="L1" s="17"/>
      <c r="M1" s="18"/>
      <c r="O1" s="17"/>
      <c r="V1" s="31" t="s">
        <v>200</v>
      </c>
      <c r="W1" s="31" t="s">
        <v>188</v>
      </c>
      <c r="X1" s="31" t="s">
        <v>190</v>
      </c>
      <c r="Y1" s="31" t="s">
        <v>189</v>
      </c>
      <c r="Z1" s="31"/>
      <c r="AA1" s="31" t="s">
        <v>216</v>
      </c>
      <c r="AB1" s="31" t="s">
        <v>217</v>
      </c>
      <c r="AC1" s="31" t="s">
        <v>215</v>
      </c>
    </row>
    <row r="2" spans="1:29" x14ac:dyDescent="0.25">
      <c r="F2" s="17" t="s">
        <v>1</v>
      </c>
      <c r="G2" s="18"/>
      <c r="I2" s="17" t="s">
        <v>2</v>
      </c>
      <c r="J2" s="18"/>
      <c r="L2" s="17" t="s">
        <v>3</v>
      </c>
      <c r="M2" s="18"/>
      <c r="O2" s="32" t="s">
        <v>214</v>
      </c>
      <c r="Z2" s="34" t="s">
        <v>233</v>
      </c>
    </row>
    <row r="3" spans="1:29" x14ac:dyDescent="0.25">
      <c r="B3" s="20" t="s">
        <v>4</v>
      </c>
      <c r="D3" s="20" t="s">
        <v>5</v>
      </c>
      <c r="F3" s="21" t="s">
        <v>6</v>
      </c>
      <c r="G3" s="18" t="s">
        <v>227</v>
      </c>
      <c r="H3" s="20" t="s">
        <v>7</v>
      </c>
      <c r="I3" s="21" t="s">
        <v>8</v>
      </c>
      <c r="J3" s="18" t="s">
        <v>227</v>
      </c>
      <c r="K3" s="20" t="s">
        <v>9</v>
      </c>
      <c r="L3" s="21" t="s">
        <v>10</v>
      </c>
      <c r="M3" s="18" t="s">
        <v>227</v>
      </c>
      <c r="N3" s="20" t="s">
        <v>11</v>
      </c>
      <c r="O3" s="21" t="s">
        <v>15</v>
      </c>
      <c r="P3" s="20"/>
      <c r="Q3" s="20" t="s">
        <v>12</v>
      </c>
      <c r="R3" s="20"/>
      <c r="S3" s="20" t="s">
        <v>13</v>
      </c>
      <c r="V3" s="20" t="s">
        <v>14</v>
      </c>
      <c r="Z3" s="20" t="s">
        <v>226</v>
      </c>
    </row>
    <row r="4" spans="1:29" x14ac:dyDescent="0.25">
      <c r="A4" s="19" t="s">
        <v>245</v>
      </c>
      <c r="C4" s="22"/>
      <c r="D4" s="19" t="s">
        <v>958</v>
      </c>
      <c r="E4" s="22"/>
      <c r="F4" s="19">
        <v>3</v>
      </c>
      <c r="G4" s="23" t="s">
        <v>857</v>
      </c>
      <c r="H4" s="22">
        <f>IF(G4="S",5*1,IF(G4="","",IF(G4="E",3*1,IF(G4="G",1*1,0*1))))</f>
        <v>3</v>
      </c>
      <c r="I4" s="19">
        <v>2</v>
      </c>
      <c r="J4" s="23" t="s">
        <v>857</v>
      </c>
      <c r="K4" s="22">
        <f>IF(J4="S",5*1,IF(J4="","",IF(J4="E",3*1,IF(J4="G",1*1,0*1))))</f>
        <v>3</v>
      </c>
      <c r="L4" s="24">
        <v>4</v>
      </c>
      <c r="M4" s="23" t="s">
        <v>858</v>
      </c>
      <c r="N4" s="22">
        <f>IF(M4="S",5*1,IF(M4="","",IF(M4="E",3*1,IF(M4="G",1*1,0*1))))</f>
        <v>1</v>
      </c>
      <c r="O4" s="25"/>
      <c r="P4" s="19" t="str">
        <f>IF(O4="1violation",-2*1,IF(O4="2violations",-2*2,IF(O4="3violations",-2*3,IF(O4="",""))))</f>
        <v/>
      </c>
      <c r="Q4" s="19">
        <f>SUM(H4,K4,N4,P4)</f>
        <v>7</v>
      </c>
      <c r="S4" s="19">
        <f>SUM(F4,I4,L4)</f>
        <v>9</v>
      </c>
      <c r="W4" s="19">
        <f>SUM(Q4,Q6,Q5,Q7,-Z4)</f>
        <v>21</v>
      </c>
      <c r="Z4" s="19">
        <f>MIN(Q4:Q7)</f>
        <v>0</v>
      </c>
    </row>
    <row r="5" spans="1:29" x14ac:dyDescent="0.25">
      <c r="A5" s="19" t="s">
        <v>246</v>
      </c>
      <c r="C5" s="22"/>
      <c r="D5" s="19" t="s">
        <v>989</v>
      </c>
      <c r="E5" s="22"/>
      <c r="F5" s="19">
        <v>4</v>
      </c>
      <c r="G5" s="23" t="s">
        <v>858</v>
      </c>
      <c r="H5" s="22">
        <f t="shared" ref="H5:H7" si="0">IF(G5="S",5*1,IF(G5="","",IF(G5="E",3*1,IF(G5="G",1*1,0*1))))</f>
        <v>1</v>
      </c>
      <c r="I5" s="19">
        <v>3</v>
      </c>
      <c r="J5" s="23" t="s">
        <v>856</v>
      </c>
      <c r="K5" s="22">
        <f t="shared" ref="K5:K7" si="1">IF(J5="S",5*1,IF(J5="","",IF(J5="E",3*1,IF(J5="G",1*1,0*1))))</f>
        <v>5</v>
      </c>
      <c r="L5" s="19">
        <v>2</v>
      </c>
      <c r="M5" s="23" t="s">
        <v>856</v>
      </c>
      <c r="N5" s="22">
        <f t="shared" ref="N5:N7" si="2">IF(M5="S",5*1,IF(M5="","",IF(M5="E",3*1,IF(M5="G",1*1,0*1))))</f>
        <v>5</v>
      </c>
      <c r="O5" s="25"/>
      <c r="P5" s="19" t="str">
        <f t="shared" ref="P5:P68" si="3">IF(O5="1violation",-2*1,IF(O5="2violations",-2*2,IF(O5="3violations",-2*3,IF(O5="",""))))</f>
        <v/>
      </c>
      <c r="Q5" s="19">
        <f t="shared" ref="Q5:Q68" si="4">SUM(H5,K5,N5,P5)</f>
        <v>11</v>
      </c>
      <c r="S5" s="19">
        <f>SUM(F5,I5,L5)</f>
        <v>9</v>
      </c>
    </row>
    <row r="6" spans="1:29" x14ac:dyDescent="0.25">
      <c r="A6" s="19" t="s">
        <v>247</v>
      </c>
      <c r="C6" s="22"/>
      <c r="D6" s="19" t="s">
        <v>996</v>
      </c>
      <c r="E6" s="22"/>
      <c r="F6" s="19">
        <v>4</v>
      </c>
      <c r="G6" s="23" t="s">
        <v>857</v>
      </c>
      <c r="H6" s="22">
        <f t="shared" si="0"/>
        <v>3</v>
      </c>
      <c r="I6" s="19">
        <v>4</v>
      </c>
      <c r="J6" s="23" t="s">
        <v>884</v>
      </c>
      <c r="K6" s="22">
        <v>0</v>
      </c>
      <c r="L6" s="19">
        <v>4</v>
      </c>
      <c r="M6" s="23" t="s">
        <v>884</v>
      </c>
      <c r="N6" s="22">
        <f t="shared" si="2"/>
        <v>0</v>
      </c>
      <c r="O6" s="25"/>
      <c r="P6" s="19" t="str">
        <f t="shared" si="3"/>
        <v/>
      </c>
      <c r="Q6" s="19">
        <f t="shared" si="4"/>
        <v>3</v>
      </c>
      <c r="S6" s="19">
        <f>SUM(F6,I6,L6)</f>
        <v>12</v>
      </c>
    </row>
    <row r="7" spans="1:29" x14ac:dyDescent="0.25">
      <c r="A7" s="19" t="s">
        <v>248</v>
      </c>
      <c r="C7" s="22"/>
      <c r="E7" s="22"/>
      <c r="H7" s="22" t="str">
        <f t="shared" si="0"/>
        <v/>
      </c>
      <c r="K7" s="22" t="str">
        <f t="shared" si="1"/>
        <v/>
      </c>
      <c r="N7" s="22" t="str">
        <f t="shared" si="2"/>
        <v/>
      </c>
      <c r="O7" s="25"/>
      <c r="P7" s="19" t="str">
        <f t="shared" si="3"/>
        <v/>
      </c>
      <c r="Q7" s="19">
        <f t="shared" si="4"/>
        <v>0</v>
      </c>
      <c r="S7" s="19">
        <f>SUM(F7,I7,L7)</f>
        <v>0</v>
      </c>
    </row>
    <row r="8" spans="1:29" x14ac:dyDescent="0.25">
      <c r="C8" s="22"/>
      <c r="E8" s="22"/>
      <c r="H8" s="22"/>
      <c r="K8" s="22"/>
      <c r="N8" s="22"/>
      <c r="O8" s="25"/>
      <c r="P8" s="19" t="str">
        <f t="shared" si="3"/>
        <v/>
      </c>
      <c r="Q8" s="19">
        <f t="shared" si="4"/>
        <v>0</v>
      </c>
    </row>
    <row r="9" spans="1:29" x14ac:dyDescent="0.25">
      <c r="A9" s="19" t="s">
        <v>249</v>
      </c>
      <c r="C9" s="22"/>
      <c r="D9" s="19" t="s">
        <v>871</v>
      </c>
      <c r="E9" s="22"/>
      <c r="H9" s="22" t="str">
        <f>IF(G9="S",5*1,IF(G9="","",IF(G9="E",3*1,IF(G9="G",1*1,0*1))))</f>
        <v/>
      </c>
      <c r="K9" s="22" t="str">
        <f>IF(J9="S",5*1,IF(J9="","",IF(J9="E",3*1,IF(J9="G",1*1,0*1))))</f>
        <v/>
      </c>
      <c r="L9" s="24"/>
      <c r="N9" s="22" t="str">
        <f>IF(M9="S",5*1,IF(M9="","",IF(M9="E",3*1,IF(M9="G",1*1,0*1))))</f>
        <v/>
      </c>
      <c r="O9" s="25"/>
      <c r="P9" s="19" t="str">
        <f t="shared" si="3"/>
        <v/>
      </c>
      <c r="Q9" s="19">
        <f t="shared" si="4"/>
        <v>0</v>
      </c>
      <c r="S9" s="19">
        <f>SUM(F9,I9,L9)</f>
        <v>0</v>
      </c>
      <c r="W9" s="19">
        <f>SUM(Q9,Q11,Q10,Q12,-Z9)</f>
        <v>24</v>
      </c>
      <c r="Z9" s="19">
        <f>MIN(Q9:Q12)</f>
        <v>0</v>
      </c>
    </row>
    <row r="10" spans="1:29" x14ac:dyDescent="0.25">
      <c r="A10" s="19" t="s">
        <v>250</v>
      </c>
      <c r="C10" s="22"/>
      <c r="D10" s="19" t="s">
        <v>997</v>
      </c>
      <c r="E10" s="22"/>
      <c r="F10" s="19">
        <v>1</v>
      </c>
      <c r="G10" s="23" t="s">
        <v>856</v>
      </c>
      <c r="H10" s="22">
        <f t="shared" ref="H10:H12" si="5">IF(G10="S",5*1,IF(G10="","",IF(G10="E",3*1,IF(G10="G",1*1,0*1))))</f>
        <v>5</v>
      </c>
      <c r="I10" s="19">
        <v>2</v>
      </c>
      <c r="J10" s="23" t="s">
        <v>856</v>
      </c>
      <c r="K10" s="22">
        <f t="shared" ref="K10:K12" si="6">IF(J10="S",5*1,IF(J10="","",IF(J10="E",3*1,IF(J10="G",1*1,0*1))))</f>
        <v>5</v>
      </c>
      <c r="L10" s="19">
        <v>4</v>
      </c>
      <c r="M10" s="23" t="s">
        <v>856</v>
      </c>
      <c r="N10" s="22">
        <f t="shared" ref="N10:N12" si="7">IF(M10="S",5*1,IF(M10="","",IF(M10="E",3*1,IF(M10="G",1*1,0*1))))</f>
        <v>5</v>
      </c>
      <c r="O10" s="25"/>
      <c r="P10" s="19" t="str">
        <f t="shared" si="3"/>
        <v/>
      </c>
      <c r="Q10" s="19">
        <f t="shared" si="4"/>
        <v>15</v>
      </c>
      <c r="S10" s="19">
        <f>SUM(F10,I10,L10)</f>
        <v>7</v>
      </c>
    </row>
    <row r="11" spans="1:29" x14ac:dyDescent="0.25">
      <c r="A11" s="19" t="s">
        <v>251</v>
      </c>
      <c r="C11" s="22"/>
      <c r="D11" s="19" t="s">
        <v>959</v>
      </c>
      <c r="E11" s="22"/>
      <c r="F11" s="19">
        <v>4</v>
      </c>
      <c r="G11" s="23" t="s">
        <v>857</v>
      </c>
      <c r="H11" s="22">
        <f t="shared" si="5"/>
        <v>3</v>
      </c>
      <c r="I11" s="19">
        <v>4</v>
      </c>
      <c r="J11" s="23" t="s">
        <v>857</v>
      </c>
      <c r="K11" s="22">
        <f t="shared" si="6"/>
        <v>3</v>
      </c>
      <c r="L11" s="19">
        <v>3</v>
      </c>
      <c r="M11" s="23" t="s">
        <v>857</v>
      </c>
      <c r="N11" s="22">
        <f t="shared" si="7"/>
        <v>3</v>
      </c>
      <c r="O11" s="25"/>
      <c r="P11" s="19" t="str">
        <f t="shared" si="3"/>
        <v/>
      </c>
      <c r="Q11" s="19">
        <f t="shared" si="4"/>
        <v>9</v>
      </c>
      <c r="S11" s="19">
        <f>SUM(F11,I11,L11)</f>
        <v>11</v>
      </c>
    </row>
    <row r="12" spans="1:29" x14ac:dyDescent="0.25">
      <c r="A12" s="19" t="s">
        <v>252</v>
      </c>
      <c r="C12" s="22"/>
      <c r="E12" s="22"/>
      <c r="H12" s="22" t="str">
        <f t="shared" si="5"/>
        <v/>
      </c>
      <c r="K12" s="22" t="str">
        <f t="shared" si="6"/>
        <v/>
      </c>
      <c r="N12" s="22" t="str">
        <f t="shared" si="7"/>
        <v/>
      </c>
      <c r="O12" s="25"/>
      <c r="P12" s="19" t="str">
        <f t="shared" si="3"/>
        <v/>
      </c>
      <c r="Q12" s="19">
        <f t="shared" si="4"/>
        <v>0</v>
      </c>
      <c r="S12" s="19">
        <f>SUM(F12,I12,L12)</f>
        <v>0</v>
      </c>
    </row>
    <row r="13" spans="1:29" x14ac:dyDescent="0.25">
      <c r="C13" s="22"/>
      <c r="E13" s="22"/>
      <c r="H13" s="22"/>
      <c r="K13" s="22"/>
      <c r="N13" s="22"/>
      <c r="O13" s="25"/>
      <c r="P13" s="19" t="str">
        <f t="shared" si="3"/>
        <v/>
      </c>
      <c r="Q13" s="19">
        <f t="shared" si="4"/>
        <v>0</v>
      </c>
    </row>
    <row r="14" spans="1:29" x14ac:dyDescent="0.25">
      <c r="A14" s="19" t="s">
        <v>253</v>
      </c>
      <c r="C14" s="22"/>
      <c r="E14" s="22"/>
      <c r="H14" s="22" t="str">
        <f>IF(G14="S",5*1,IF(G14="","",IF(G14="E",3*1,IF(G14="G",1*1,0*1))))</f>
        <v/>
      </c>
      <c r="K14" s="22" t="str">
        <f>IF(J14="S",5*1,IF(J14="","",IF(J14="E",3*1,IF(J14="G",1*1,0*1))))</f>
        <v/>
      </c>
      <c r="L14" s="24"/>
      <c r="N14" s="22" t="str">
        <f>IF(M14="S",5*1,IF(M14="","",IF(M14="E",3*1,IF(M14="G",1*1,0*1))))</f>
        <v/>
      </c>
      <c r="O14" s="25"/>
      <c r="P14" s="19" t="str">
        <f t="shared" si="3"/>
        <v/>
      </c>
      <c r="Q14" s="19">
        <f t="shared" si="4"/>
        <v>0</v>
      </c>
      <c r="S14" s="19">
        <f>SUM(F14,I14,L14)</f>
        <v>0</v>
      </c>
      <c r="W14" s="19">
        <f>SUM(Q14,Q16,Q15,Q17,-Z14)</f>
        <v>0</v>
      </c>
      <c r="Z14" s="19">
        <f>MIN(Q14:Q17)</f>
        <v>0</v>
      </c>
    </row>
    <row r="15" spans="1:29" x14ac:dyDescent="0.25">
      <c r="A15" s="19" t="s">
        <v>254</v>
      </c>
      <c r="C15" s="22"/>
      <c r="E15" s="22"/>
      <c r="H15" s="22" t="str">
        <f t="shared" ref="H15:H17" si="8">IF(G15="S",5*1,IF(G15="","",IF(G15="E",3*1,IF(G15="G",1*1,0*1))))</f>
        <v/>
      </c>
      <c r="K15" s="22" t="str">
        <f t="shared" ref="K15:K17" si="9">IF(J15="S",5*1,IF(J15="","",IF(J15="E",3*1,IF(J15="G",1*1,0*1))))</f>
        <v/>
      </c>
      <c r="N15" s="22" t="str">
        <f t="shared" ref="N15:N17" si="10">IF(M15="S",5*1,IF(M15="","",IF(M15="E",3*1,IF(M15="G",1*1,0*1))))</f>
        <v/>
      </c>
      <c r="O15" s="25"/>
      <c r="P15" s="19" t="str">
        <f t="shared" si="3"/>
        <v/>
      </c>
      <c r="Q15" s="19">
        <f t="shared" si="4"/>
        <v>0</v>
      </c>
      <c r="S15" s="19">
        <f>SUM(F15,I15,L15)</f>
        <v>0</v>
      </c>
    </row>
    <row r="16" spans="1:29" x14ac:dyDescent="0.25">
      <c r="A16" s="19" t="s">
        <v>255</v>
      </c>
      <c r="C16" s="22"/>
      <c r="E16" s="22"/>
      <c r="H16" s="22" t="str">
        <f t="shared" si="8"/>
        <v/>
      </c>
      <c r="K16" s="22" t="str">
        <f t="shared" si="9"/>
        <v/>
      </c>
      <c r="N16" s="22" t="str">
        <f t="shared" si="10"/>
        <v/>
      </c>
      <c r="O16" s="25"/>
      <c r="P16" s="19" t="str">
        <f t="shared" si="3"/>
        <v/>
      </c>
      <c r="Q16" s="19">
        <f t="shared" si="4"/>
        <v>0</v>
      </c>
      <c r="S16" s="19">
        <f>SUM(F16,I16,L16)</f>
        <v>0</v>
      </c>
    </row>
    <row r="17" spans="1:26" x14ac:dyDescent="0.25">
      <c r="A17" s="19" t="s">
        <v>256</v>
      </c>
      <c r="C17" s="22"/>
      <c r="E17" s="22"/>
      <c r="H17" s="22" t="str">
        <f t="shared" si="8"/>
        <v/>
      </c>
      <c r="K17" s="22" t="str">
        <f t="shared" si="9"/>
        <v/>
      </c>
      <c r="N17" s="22" t="str">
        <f t="shared" si="10"/>
        <v/>
      </c>
      <c r="O17" s="25"/>
      <c r="P17" s="19" t="str">
        <f t="shared" si="3"/>
        <v/>
      </c>
      <c r="Q17" s="19">
        <f t="shared" si="4"/>
        <v>0</v>
      </c>
      <c r="S17" s="19">
        <f>SUM(F17,I17,L17)</f>
        <v>0</v>
      </c>
    </row>
    <row r="18" spans="1:26" x14ac:dyDescent="0.25">
      <c r="C18" s="22"/>
      <c r="E18" s="22"/>
      <c r="H18" s="22"/>
      <c r="K18" s="22"/>
      <c r="N18" s="22"/>
      <c r="O18" s="25"/>
      <c r="P18" s="19" t="str">
        <f t="shared" si="3"/>
        <v/>
      </c>
      <c r="Q18" s="19">
        <f t="shared" si="4"/>
        <v>0</v>
      </c>
    </row>
    <row r="19" spans="1:26" x14ac:dyDescent="0.25">
      <c r="A19" s="19" t="s">
        <v>257</v>
      </c>
      <c r="B19" s="19" t="s">
        <v>1022</v>
      </c>
      <c r="C19" s="22"/>
      <c r="D19" s="19" t="s">
        <v>1021</v>
      </c>
      <c r="E19" s="22"/>
      <c r="F19" s="19">
        <v>4</v>
      </c>
      <c r="G19" s="23" t="s">
        <v>857</v>
      </c>
      <c r="H19" s="22">
        <f>IF(G19="S",5*1,IF(G19="","",IF(G19="E",3*1,IF(G19="G",1*1,0*1))))</f>
        <v>3</v>
      </c>
      <c r="I19" s="19">
        <v>1</v>
      </c>
      <c r="J19" s="23" t="s">
        <v>856</v>
      </c>
      <c r="K19" s="22">
        <f>IF(J19="S",5*1,IF(J19="","",IF(J19="E",3*1,IF(J19="G",1*1,0*1))))</f>
        <v>5</v>
      </c>
      <c r="L19" s="24">
        <v>2</v>
      </c>
      <c r="M19" s="23" t="s">
        <v>856</v>
      </c>
      <c r="N19" s="22">
        <f>IF(M19="S",5*1,IF(M19="","",IF(M19="E",3*1,IF(M19="G",1*1,0*1))))</f>
        <v>5</v>
      </c>
      <c r="O19" s="25" t="s">
        <v>216</v>
      </c>
      <c r="P19" s="19">
        <f t="shared" si="3"/>
        <v>-2</v>
      </c>
      <c r="Q19" s="19">
        <f t="shared" si="4"/>
        <v>11</v>
      </c>
      <c r="S19" s="19">
        <f>SUM(F19,I19,L19)</f>
        <v>7</v>
      </c>
      <c r="W19" s="19">
        <f>SUM(Q19,Q21,Q20,Q22,-Z19)</f>
        <v>26</v>
      </c>
      <c r="Z19" s="19">
        <f>MIN(Q19:Q22)</f>
        <v>0</v>
      </c>
    </row>
    <row r="20" spans="1:26" x14ac:dyDescent="0.25">
      <c r="A20" s="19" t="s">
        <v>258</v>
      </c>
      <c r="C20" s="22"/>
      <c r="D20" s="19" t="s">
        <v>961</v>
      </c>
      <c r="E20" s="22"/>
      <c r="F20" s="19">
        <v>2</v>
      </c>
      <c r="G20" s="23" t="s">
        <v>856</v>
      </c>
      <c r="H20" s="22">
        <f t="shared" ref="H20:H22" si="11">IF(G20="S",5*1,IF(G20="","",IF(G20="E",3*1,IF(G20="G",1*1,0*1))))</f>
        <v>5</v>
      </c>
      <c r="I20" s="19">
        <v>2</v>
      </c>
      <c r="J20" s="23" t="s">
        <v>856</v>
      </c>
      <c r="K20" s="22">
        <f t="shared" ref="K20:K22" si="12">IF(J20="S",5*1,IF(J20="","",IF(J20="E",3*1,IF(J20="G",1*1,0*1))))</f>
        <v>5</v>
      </c>
      <c r="L20" s="19">
        <v>3</v>
      </c>
      <c r="M20" s="23" t="s">
        <v>856</v>
      </c>
      <c r="N20" s="22">
        <f t="shared" ref="N20:N22" si="13">IF(M20="S",5*1,IF(M20="","",IF(M20="E",3*1,IF(M20="G",1*1,0*1))))</f>
        <v>5</v>
      </c>
      <c r="O20" s="25"/>
      <c r="P20" s="19" t="str">
        <f t="shared" si="3"/>
        <v/>
      </c>
      <c r="Q20" s="19">
        <f t="shared" si="4"/>
        <v>15</v>
      </c>
      <c r="S20" s="19">
        <f>SUM(F20,I20,L20)</f>
        <v>7</v>
      </c>
    </row>
    <row r="21" spans="1:26" x14ac:dyDescent="0.25">
      <c r="A21" s="19" t="s">
        <v>259</v>
      </c>
      <c r="C21" s="22"/>
      <c r="E21" s="22"/>
      <c r="H21" s="22" t="str">
        <f t="shared" si="11"/>
        <v/>
      </c>
      <c r="K21" s="22" t="str">
        <f t="shared" si="12"/>
        <v/>
      </c>
      <c r="N21" s="22" t="str">
        <f t="shared" si="13"/>
        <v/>
      </c>
      <c r="O21" s="25"/>
      <c r="P21" s="19" t="str">
        <f t="shared" si="3"/>
        <v/>
      </c>
      <c r="Q21" s="19">
        <f t="shared" si="4"/>
        <v>0</v>
      </c>
      <c r="S21" s="19">
        <f>SUM(F21,I21,L21)</f>
        <v>0</v>
      </c>
    </row>
    <row r="22" spans="1:26" x14ac:dyDescent="0.25">
      <c r="A22" s="19" t="s">
        <v>260</v>
      </c>
      <c r="C22" s="22"/>
      <c r="E22" s="22"/>
      <c r="H22" s="22" t="str">
        <f t="shared" si="11"/>
        <v/>
      </c>
      <c r="K22" s="22" t="str">
        <f t="shared" si="12"/>
        <v/>
      </c>
      <c r="N22" s="22" t="str">
        <f t="shared" si="13"/>
        <v/>
      </c>
      <c r="O22" s="25"/>
      <c r="P22" s="19" t="str">
        <f t="shared" si="3"/>
        <v/>
      </c>
      <c r="Q22" s="19">
        <f t="shared" si="4"/>
        <v>0</v>
      </c>
      <c r="S22" s="19">
        <f>SUM(F22,I22,L22)</f>
        <v>0</v>
      </c>
    </row>
    <row r="23" spans="1:26" x14ac:dyDescent="0.25">
      <c r="C23" s="22"/>
      <c r="E23" s="22"/>
      <c r="H23" s="22"/>
      <c r="K23" s="22"/>
      <c r="N23" s="22"/>
      <c r="O23" s="25"/>
      <c r="P23" s="19" t="str">
        <f t="shared" si="3"/>
        <v/>
      </c>
      <c r="Q23" s="19">
        <f t="shared" si="4"/>
        <v>0</v>
      </c>
    </row>
    <row r="24" spans="1:26" x14ac:dyDescent="0.25">
      <c r="A24" s="19" t="s">
        <v>261</v>
      </c>
      <c r="C24" s="22"/>
      <c r="E24" s="22"/>
      <c r="H24" s="22" t="str">
        <f>IF(G24="S",5*1,IF(G24="","",IF(G24="E",3*1,IF(G24="G",1*1,0*1))))</f>
        <v/>
      </c>
      <c r="K24" s="22" t="str">
        <f>IF(J24="S",5*1,IF(J24="","",IF(J24="E",3*1,IF(J24="G",1*1,0*1))))</f>
        <v/>
      </c>
      <c r="L24" s="24"/>
      <c r="N24" s="22" t="str">
        <f>IF(M24="S",5*1,IF(M24="","",IF(M24="E",3*1,IF(M24="G",1*1,0*1))))</f>
        <v/>
      </c>
      <c r="O24" s="25"/>
      <c r="P24" s="19" t="str">
        <f t="shared" si="3"/>
        <v/>
      </c>
      <c r="Q24" s="19">
        <f t="shared" si="4"/>
        <v>0</v>
      </c>
      <c r="S24" s="19">
        <f>SUM(F24,I24,L24)</f>
        <v>0</v>
      </c>
      <c r="W24" s="19">
        <f>SUM(Q24,Q26,Q25,Q27,-Z24)</f>
        <v>0</v>
      </c>
      <c r="Z24" s="19">
        <f>MIN(Q24:Q27)</f>
        <v>0</v>
      </c>
    </row>
    <row r="25" spans="1:26" x14ac:dyDescent="0.25">
      <c r="A25" s="19" t="s">
        <v>262</v>
      </c>
      <c r="C25" s="22"/>
      <c r="E25" s="22"/>
      <c r="H25" s="22" t="str">
        <f t="shared" ref="H25:H27" si="14">IF(G25="S",5*1,IF(G25="","",IF(G25="E",3*1,IF(G25="G",1*1,0*1))))</f>
        <v/>
      </c>
      <c r="K25" s="22" t="str">
        <f t="shared" ref="K25:K27" si="15">IF(J25="S",5*1,IF(J25="","",IF(J25="E",3*1,IF(J25="G",1*1,0*1))))</f>
        <v/>
      </c>
      <c r="N25" s="22" t="str">
        <f t="shared" ref="N25:N27" si="16">IF(M25="S",5*1,IF(M25="","",IF(M25="E",3*1,IF(M25="G",1*1,0*1))))</f>
        <v/>
      </c>
      <c r="O25" s="25"/>
      <c r="P25" s="19" t="str">
        <f t="shared" si="3"/>
        <v/>
      </c>
      <c r="Q25" s="19">
        <f t="shared" si="4"/>
        <v>0</v>
      </c>
      <c r="S25" s="19">
        <f>SUM(F25,I25,L25)</f>
        <v>0</v>
      </c>
    </row>
    <row r="26" spans="1:26" x14ac:dyDescent="0.25">
      <c r="A26" s="19" t="s">
        <v>263</v>
      </c>
      <c r="C26" s="22"/>
      <c r="E26" s="22"/>
      <c r="H26" s="22" t="str">
        <f t="shared" si="14"/>
        <v/>
      </c>
      <c r="K26" s="22" t="str">
        <f t="shared" si="15"/>
        <v/>
      </c>
      <c r="N26" s="22" t="str">
        <f t="shared" si="16"/>
        <v/>
      </c>
      <c r="O26" s="25"/>
      <c r="P26" s="19" t="str">
        <f t="shared" si="3"/>
        <v/>
      </c>
      <c r="Q26" s="19">
        <f t="shared" si="4"/>
        <v>0</v>
      </c>
      <c r="S26" s="19">
        <f>SUM(F26,I26,L26)</f>
        <v>0</v>
      </c>
    </row>
    <row r="27" spans="1:26" x14ac:dyDescent="0.25">
      <c r="A27" s="19" t="s">
        <v>264</v>
      </c>
      <c r="C27" s="22"/>
      <c r="E27" s="22"/>
      <c r="H27" s="22" t="str">
        <f t="shared" si="14"/>
        <v/>
      </c>
      <c r="K27" s="22" t="str">
        <f t="shared" si="15"/>
        <v/>
      </c>
      <c r="N27" s="22" t="str">
        <f t="shared" si="16"/>
        <v/>
      </c>
      <c r="O27" s="25"/>
      <c r="P27" s="19" t="str">
        <f t="shared" si="3"/>
        <v/>
      </c>
      <c r="Q27" s="19">
        <f t="shared" si="4"/>
        <v>0</v>
      </c>
      <c r="S27" s="19">
        <f>SUM(F27,I27,L27)</f>
        <v>0</v>
      </c>
    </row>
    <row r="28" spans="1:26" x14ac:dyDescent="0.25">
      <c r="C28" s="22"/>
      <c r="E28" s="22"/>
      <c r="H28" s="22"/>
      <c r="K28" s="22"/>
      <c r="N28" s="22"/>
      <c r="O28" s="25"/>
      <c r="P28" s="19" t="str">
        <f t="shared" si="3"/>
        <v/>
      </c>
      <c r="Q28" s="19">
        <f t="shared" si="4"/>
        <v>0</v>
      </c>
    </row>
    <row r="29" spans="1:26" x14ac:dyDescent="0.25">
      <c r="A29" s="19" t="s">
        <v>265</v>
      </c>
      <c r="C29" s="22"/>
      <c r="D29" s="19" t="s">
        <v>992</v>
      </c>
      <c r="E29" s="22"/>
      <c r="F29" s="19">
        <v>3</v>
      </c>
      <c r="G29" s="23" t="s">
        <v>857</v>
      </c>
      <c r="H29" s="22">
        <f>IF(G29="S",5*1,IF(G29="","",IF(G29="E",3*1,IF(G29="G",1*1,0*1))))</f>
        <v>3</v>
      </c>
      <c r="I29" s="19">
        <v>4</v>
      </c>
      <c r="J29" s="23" t="s">
        <v>856</v>
      </c>
      <c r="K29" s="22">
        <f>IF(J29="S",5*1,IF(J29="","",IF(J29="E",3*1,IF(J29="G",1*1,0*1))))</f>
        <v>5</v>
      </c>
      <c r="L29" s="24">
        <v>4</v>
      </c>
      <c r="M29" s="23" t="s">
        <v>858</v>
      </c>
      <c r="N29" s="22">
        <f>IF(M29="S",5*1,IF(M29="","",IF(M29="E",3*1,IF(M29="G",1*1,0*1))))</f>
        <v>1</v>
      </c>
      <c r="O29" s="25"/>
      <c r="P29" s="19" t="str">
        <f t="shared" si="3"/>
        <v/>
      </c>
      <c r="Q29" s="19">
        <f t="shared" si="4"/>
        <v>9</v>
      </c>
      <c r="S29" s="19">
        <f>SUM(F29,I29,L29)</f>
        <v>11</v>
      </c>
      <c r="W29" s="19">
        <f>SUM(Q29,Q31,Q30,Q32,-Z29)</f>
        <v>33</v>
      </c>
      <c r="Z29" s="19">
        <f>MIN(Q29:Q32)</f>
        <v>7</v>
      </c>
    </row>
    <row r="30" spans="1:26" x14ac:dyDescent="0.25">
      <c r="A30" s="19" t="s">
        <v>266</v>
      </c>
      <c r="C30" s="22"/>
      <c r="D30" s="19" t="s">
        <v>993</v>
      </c>
      <c r="E30" s="22"/>
      <c r="F30" s="19">
        <v>3</v>
      </c>
      <c r="G30" s="23" t="s">
        <v>857</v>
      </c>
      <c r="H30" s="22">
        <f t="shared" ref="H30:H32" si="17">IF(G30="S",5*1,IF(G30="","",IF(G30="E",3*1,IF(G30="G",1*1,0*1))))</f>
        <v>3</v>
      </c>
      <c r="I30" s="19">
        <v>4</v>
      </c>
      <c r="J30" s="23" t="s">
        <v>856</v>
      </c>
      <c r="K30" s="22">
        <f t="shared" ref="K30:K32" si="18">IF(J30="S",5*1,IF(J30="","",IF(J30="E",3*1,IF(J30="G",1*1,0*1))))</f>
        <v>5</v>
      </c>
      <c r="L30" s="19">
        <v>4</v>
      </c>
      <c r="M30" s="23" t="s">
        <v>857</v>
      </c>
      <c r="N30" s="22">
        <f t="shared" ref="N30:N32" si="19">IF(M30="S",5*1,IF(M30="","",IF(M30="E",3*1,IF(M30="G",1*1,0*1))))</f>
        <v>3</v>
      </c>
      <c r="O30" s="25"/>
      <c r="P30" s="19" t="str">
        <f t="shared" si="3"/>
        <v/>
      </c>
      <c r="Q30" s="19">
        <f t="shared" si="4"/>
        <v>11</v>
      </c>
      <c r="S30" s="19">
        <f>SUM(F30,I30,L30)</f>
        <v>11</v>
      </c>
    </row>
    <row r="31" spans="1:26" x14ac:dyDescent="0.25">
      <c r="A31" s="19" t="s">
        <v>267</v>
      </c>
      <c r="C31" s="22"/>
      <c r="D31" s="19" t="s">
        <v>998</v>
      </c>
      <c r="E31" s="22"/>
      <c r="F31" s="19">
        <v>4</v>
      </c>
      <c r="G31" s="23" t="s">
        <v>858</v>
      </c>
      <c r="H31" s="22">
        <f t="shared" si="17"/>
        <v>1</v>
      </c>
      <c r="I31" s="19">
        <v>3</v>
      </c>
      <c r="J31" s="23" t="s">
        <v>858</v>
      </c>
      <c r="K31" s="22">
        <f t="shared" si="18"/>
        <v>1</v>
      </c>
      <c r="L31" s="19">
        <v>4</v>
      </c>
      <c r="M31" s="23" t="s">
        <v>856</v>
      </c>
      <c r="N31" s="22">
        <f t="shared" si="19"/>
        <v>5</v>
      </c>
      <c r="O31" s="25"/>
      <c r="P31" s="19" t="str">
        <f t="shared" si="3"/>
        <v/>
      </c>
      <c r="Q31" s="19">
        <f t="shared" si="4"/>
        <v>7</v>
      </c>
      <c r="S31" s="19">
        <f>SUM(F31,I31,L31)</f>
        <v>11</v>
      </c>
    </row>
    <row r="32" spans="1:26" x14ac:dyDescent="0.25">
      <c r="A32" s="19" t="s">
        <v>268</v>
      </c>
      <c r="C32" s="22"/>
      <c r="D32" s="19" t="s">
        <v>988</v>
      </c>
      <c r="E32" s="22"/>
      <c r="F32" s="19">
        <v>3</v>
      </c>
      <c r="G32" s="23" t="s">
        <v>856</v>
      </c>
      <c r="H32" s="22">
        <f t="shared" si="17"/>
        <v>5</v>
      </c>
      <c r="I32" s="19">
        <v>4</v>
      </c>
      <c r="J32" s="23" t="s">
        <v>857</v>
      </c>
      <c r="K32" s="22">
        <f t="shared" si="18"/>
        <v>3</v>
      </c>
      <c r="L32" s="19">
        <v>1</v>
      </c>
      <c r="M32" s="23" t="s">
        <v>856</v>
      </c>
      <c r="N32" s="22">
        <f t="shared" si="19"/>
        <v>5</v>
      </c>
      <c r="O32" s="25"/>
      <c r="P32" s="19" t="str">
        <f t="shared" si="3"/>
        <v/>
      </c>
      <c r="Q32" s="19">
        <f t="shared" si="4"/>
        <v>13</v>
      </c>
      <c r="S32" s="19">
        <f>SUM(F32,I32,L32)</f>
        <v>8</v>
      </c>
    </row>
    <row r="33" spans="1:26" x14ac:dyDescent="0.25">
      <c r="C33" s="22"/>
      <c r="E33" s="22"/>
      <c r="H33" s="22"/>
      <c r="K33" s="22"/>
      <c r="N33" s="22"/>
      <c r="O33" s="25"/>
      <c r="P33" s="19" t="str">
        <f t="shared" si="3"/>
        <v/>
      </c>
      <c r="Q33" s="19">
        <f t="shared" si="4"/>
        <v>0</v>
      </c>
    </row>
    <row r="34" spans="1:26" x14ac:dyDescent="0.25">
      <c r="A34" s="19" t="s">
        <v>269</v>
      </c>
      <c r="C34" s="22"/>
      <c r="D34" s="19" t="s">
        <v>940</v>
      </c>
      <c r="E34" s="22"/>
      <c r="F34" s="19">
        <v>2</v>
      </c>
      <c r="G34" s="23" t="s">
        <v>857</v>
      </c>
      <c r="H34" s="22">
        <f>IF(G34="S",5*1,IF(G34="","",IF(G34="E",3*1,IF(G34="G",1*1,0*1))))</f>
        <v>3</v>
      </c>
      <c r="I34" s="19">
        <v>1</v>
      </c>
      <c r="J34" s="23" t="s">
        <v>856</v>
      </c>
      <c r="K34" s="22">
        <f>IF(J34="S",5*1,IF(J34="","",IF(J34="E",3*1,IF(J34="G",1*1,0*1))))</f>
        <v>5</v>
      </c>
      <c r="L34" s="24">
        <v>1</v>
      </c>
      <c r="M34" s="23" t="s">
        <v>856</v>
      </c>
      <c r="N34" s="22">
        <f>IF(M34="S",5*1,IF(M34="","",IF(M34="E",3*1,IF(M34="G",1*1,0*1))))</f>
        <v>5</v>
      </c>
      <c r="O34" s="25"/>
      <c r="P34" s="19" t="str">
        <f t="shared" si="3"/>
        <v/>
      </c>
      <c r="Q34" s="19">
        <f t="shared" si="4"/>
        <v>13</v>
      </c>
      <c r="S34" s="19">
        <f>SUM(F34,I34,L34)</f>
        <v>4</v>
      </c>
      <c r="W34" s="19">
        <f>SUM(Q34,Q36,Q35,Q37,-Z34)</f>
        <v>45</v>
      </c>
      <c r="Z34" s="19">
        <f>MIN(Q34:Q37)</f>
        <v>13</v>
      </c>
    </row>
    <row r="35" spans="1:26" x14ac:dyDescent="0.25">
      <c r="A35" s="19" t="s">
        <v>270</v>
      </c>
      <c r="C35" s="22"/>
      <c r="D35" s="19" t="s">
        <v>962</v>
      </c>
      <c r="E35" s="22"/>
      <c r="F35" s="19">
        <v>1</v>
      </c>
      <c r="G35" s="23" t="s">
        <v>856</v>
      </c>
      <c r="H35" s="22">
        <f t="shared" ref="H35:H37" si="20">IF(G35="S",5*1,IF(G35="","",IF(G35="E",3*1,IF(G35="G",1*1,0*1))))</f>
        <v>5</v>
      </c>
      <c r="I35" s="19">
        <v>1</v>
      </c>
      <c r="J35" s="23" t="s">
        <v>856</v>
      </c>
      <c r="K35" s="22">
        <f t="shared" ref="K35:K37" si="21">IF(J35="S",5*1,IF(J35="","",IF(J35="E",3*1,IF(J35="G",1*1,0*1))))</f>
        <v>5</v>
      </c>
      <c r="L35" s="19">
        <v>1</v>
      </c>
      <c r="M35" s="23" t="s">
        <v>856</v>
      </c>
      <c r="N35" s="22">
        <f t="shared" ref="N35:N37" si="22">IF(M35="S",5*1,IF(M35="","",IF(M35="E",3*1,IF(M35="G",1*1,0*1))))</f>
        <v>5</v>
      </c>
      <c r="O35" s="25"/>
      <c r="P35" s="19" t="str">
        <f t="shared" si="3"/>
        <v/>
      </c>
      <c r="Q35" s="19">
        <f t="shared" si="4"/>
        <v>15</v>
      </c>
      <c r="S35" s="19">
        <f>SUM(F35,I35,L35)</f>
        <v>3</v>
      </c>
    </row>
    <row r="36" spans="1:26" x14ac:dyDescent="0.25">
      <c r="A36" s="19" t="s">
        <v>271</v>
      </c>
      <c r="C36" s="22"/>
      <c r="D36" s="19" t="s">
        <v>994</v>
      </c>
      <c r="E36" s="22"/>
      <c r="F36" s="19">
        <v>1</v>
      </c>
      <c r="G36" s="23" t="s">
        <v>856</v>
      </c>
      <c r="H36" s="22">
        <f t="shared" si="20"/>
        <v>5</v>
      </c>
      <c r="I36" s="19">
        <v>1</v>
      </c>
      <c r="J36" s="23" t="s">
        <v>856</v>
      </c>
      <c r="K36" s="22">
        <f t="shared" si="21"/>
        <v>5</v>
      </c>
      <c r="L36" s="19">
        <v>1</v>
      </c>
      <c r="M36" s="23" t="s">
        <v>856</v>
      </c>
      <c r="N36" s="22">
        <f t="shared" si="22"/>
        <v>5</v>
      </c>
      <c r="O36" s="25"/>
      <c r="P36" s="19" t="str">
        <f t="shared" si="3"/>
        <v/>
      </c>
      <c r="Q36" s="19">
        <f t="shared" si="4"/>
        <v>15</v>
      </c>
      <c r="S36" s="19">
        <f>SUM(F36,I36,L36)</f>
        <v>3</v>
      </c>
    </row>
    <row r="37" spans="1:26" x14ac:dyDescent="0.25">
      <c r="A37" s="19" t="s">
        <v>272</v>
      </c>
      <c r="C37" s="22"/>
      <c r="D37" s="19" t="s">
        <v>999</v>
      </c>
      <c r="E37" s="22"/>
      <c r="F37" s="19">
        <v>2</v>
      </c>
      <c r="G37" s="23" t="s">
        <v>856</v>
      </c>
      <c r="H37" s="22">
        <f t="shared" si="20"/>
        <v>5</v>
      </c>
      <c r="I37" s="19">
        <v>1</v>
      </c>
      <c r="J37" s="23" t="s">
        <v>856</v>
      </c>
      <c r="K37" s="22">
        <f t="shared" si="21"/>
        <v>5</v>
      </c>
      <c r="L37" s="19">
        <v>2</v>
      </c>
      <c r="M37" s="23" t="s">
        <v>856</v>
      </c>
      <c r="N37" s="22">
        <f t="shared" si="22"/>
        <v>5</v>
      </c>
      <c r="O37" s="25"/>
      <c r="P37" s="19" t="str">
        <f t="shared" si="3"/>
        <v/>
      </c>
      <c r="Q37" s="19">
        <f t="shared" si="4"/>
        <v>15</v>
      </c>
      <c r="S37" s="19">
        <f>SUM(F37,I37,L37)</f>
        <v>5</v>
      </c>
    </row>
    <row r="38" spans="1:26" x14ac:dyDescent="0.25">
      <c r="C38" s="22"/>
      <c r="E38" s="22"/>
      <c r="H38" s="22"/>
      <c r="K38" s="22"/>
      <c r="N38" s="22"/>
      <c r="O38" s="25"/>
      <c r="P38" s="19" t="str">
        <f t="shared" si="3"/>
        <v/>
      </c>
      <c r="Q38" s="19">
        <f t="shared" si="4"/>
        <v>0</v>
      </c>
    </row>
    <row r="39" spans="1:26" x14ac:dyDescent="0.25">
      <c r="A39" s="19" t="s">
        <v>273</v>
      </c>
      <c r="C39" s="22"/>
      <c r="D39" s="19" t="s">
        <v>959</v>
      </c>
      <c r="E39" s="22"/>
      <c r="F39" s="19">
        <v>4</v>
      </c>
      <c r="G39" s="23" t="s">
        <v>857</v>
      </c>
      <c r="H39" s="22">
        <f>IF(G39="S",5*1,IF(G39="","",IF(G39="E",3*1,IF(G39="G",1*1,0*1))))</f>
        <v>3</v>
      </c>
      <c r="I39" s="19">
        <v>3</v>
      </c>
      <c r="J39" s="23" t="s">
        <v>857</v>
      </c>
      <c r="K39" s="22">
        <f>IF(J39="S",5*1,IF(J39="","",IF(J39="E",3*1,IF(J39="G",1*1,0*1))))</f>
        <v>3</v>
      </c>
      <c r="L39" s="24">
        <v>2</v>
      </c>
      <c r="M39" s="23" t="s">
        <v>856</v>
      </c>
      <c r="N39" s="22">
        <f>IF(M39="S",5*1,IF(M39="","",IF(M39="E",3*1,IF(M39="G",1*1,0*1))))</f>
        <v>5</v>
      </c>
      <c r="O39" s="25"/>
      <c r="P39" s="19" t="str">
        <f t="shared" si="3"/>
        <v/>
      </c>
      <c r="Q39" s="19">
        <f t="shared" si="4"/>
        <v>11</v>
      </c>
      <c r="S39" s="19">
        <f>SUM(F39,I39,L39)</f>
        <v>9</v>
      </c>
      <c r="W39" s="19">
        <f>SUM(Q39,Q41,Q40,Q42,-Z39)</f>
        <v>37</v>
      </c>
      <c r="Z39" s="19">
        <f>MIN(Q39:Q42)</f>
        <v>0</v>
      </c>
    </row>
    <row r="40" spans="1:26" x14ac:dyDescent="0.25">
      <c r="A40" s="19" t="s">
        <v>274</v>
      </c>
      <c r="C40" s="22"/>
      <c r="D40" s="19" t="s">
        <v>990</v>
      </c>
      <c r="E40" s="22"/>
      <c r="F40" s="19">
        <v>2</v>
      </c>
      <c r="G40" s="23" t="s">
        <v>856</v>
      </c>
      <c r="H40" s="22">
        <f t="shared" ref="H40:H42" si="23">IF(G40="S",5*1,IF(G40="","",IF(G40="E",3*1,IF(G40="G",1*1,0*1))))</f>
        <v>5</v>
      </c>
      <c r="I40" s="19">
        <v>4</v>
      </c>
      <c r="J40" s="23" t="s">
        <v>856</v>
      </c>
      <c r="K40" s="22">
        <f t="shared" ref="K40:K42" si="24">IF(J40="S",5*1,IF(J40="","",IF(J40="E",3*1,IF(J40="G",1*1,0*1))))</f>
        <v>5</v>
      </c>
      <c r="L40" s="19">
        <v>4</v>
      </c>
      <c r="M40" s="23" t="s">
        <v>857</v>
      </c>
      <c r="N40" s="22">
        <f t="shared" ref="N40:N42" si="25">IF(M40="S",5*1,IF(M40="","",IF(M40="E",3*1,IF(M40="G",1*1,0*1))))</f>
        <v>3</v>
      </c>
      <c r="O40" s="25"/>
      <c r="P40" s="19" t="str">
        <f t="shared" si="3"/>
        <v/>
      </c>
      <c r="Q40" s="19">
        <f t="shared" si="4"/>
        <v>13</v>
      </c>
      <c r="S40" s="19">
        <f>SUM(F40,I40,L40)</f>
        <v>10</v>
      </c>
    </row>
    <row r="41" spans="1:26" x14ac:dyDescent="0.25">
      <c r="A41" s="19" t="s">
        <v>275</v>
      </c>
      <c r="C41" s="22"/>
      <c r="D41" s="19" t="s">
        <v>985</v>
      </c>
      <c r="E41" s="22"/>
      <c r="F41" s="19">
        <v>4</v>
      </c>
      <c r="G41" s="23" t="s">
        <v>857</v>
      </c>
      <c r="H41" s="22">
        <f t="shared" si="23"/>
        <v>3</v>
      </c>
      <c r="I41" s="19">
        <v>3</v>
      </c>
      <c r="J41" s="23" t="s">
        <v>856</v>
      </c>
      <c r="K41" s="22">
        <f t="shared" si="24"/>
        <v>5</v>
      </c>
      <c r="L41" s="19">
        <v>2</v>
      </c>
      <c r="M41" s="23" t="s">
        <v>856</v>
      </c>
      <c r="N41" s="22">
        <f t="shared" si="25"/>
        <v>5</v>
      </c>
      <c r="O41" s="25"/>
      <c r="P41" s="19" t="str">
        <f t="shared" si="3"/>
        <v/>
      </c>
      <c r="Q41" s="19">
        <f t="shared" si="4"/>
        <v>13</v>
      </c>
      <c r="S41" s="19">
        <f>SUM(F41,I41,L41)</f>
        <v>9</v>
      </c>
    </row>
    <row r="42" spans="1:26" x14ac:dyDescent="0.25">
      <c r="A42" s="19" t="s">
        <v>276</v>
      </c>
      <c r="C42" s="22"/>
      <c r="E42" s="22"/>
      <c r="H42" s="22" t="str">
        <f t="shared" si="23"/>
        <v/>
      </c>
      <c r="K42" s="22" t="str">
        <f t="shared" si="24"/>
        <v/>
      </c>
      <c r="N42" s="22" t="str">
        <f t="shared" si="25"/>
        <v/>
      </c>
      <c r="O42" s="25"/>
      <c r="P42" s="19" t="str">
        <f t="shared" si="3"/>
        <v/>
      </c>
      <c r="Q42" s="19">
        <f t="shared" si="4"/>
        <v>0</v>
      </c>
      <c r="S42" s="19">
        <f>SUM(F42,I42,L42)</f>
        <v>0</v>
      </c>
    </row>
    <row r="43" spans="1:26" x14ac:dyDescent="0.25">
      <c r="C43" s="22"/>
      <c r="E43" s="22"/>
      <c r="H43" s="22"/>
      <c r="K43" s="22"/>
      <c r="N43" s="22"/>
      <c r="O43" s="25"/>
      <c r="P43" s="19" t="str">
        <f t="shared" si="3"/>
        <v/>
      </c>
      <c r="Q43" s="19">
        <f t="shared" si="4"/>
        <v>0</v>
      </c>
    </row>
    <row r="44" spans="1:26" x14ac:dyDescent="0.25">
      <c r="A44" s="19" t="s">
        <v>277</v>
      </c>
      <c r="C44" s="22"/>
      <c r="D44" s="19" t="s">
        <v>991</v>
      </c>
      <c r="E44" s="22"/>
      <c r="F44" s="19">
        <v>4</v>
      </c>
      <c r="G44" s="23" t="s">
        <v>858</v>
      </c>
      <c r="H44" s="22">
        <f>IF(G44="S",5*1,IF(G44="","",IF(G44="E",3*1,IF(G44="G",1*1,0*1))))</f>
        <v>1</v>
      </c>
      <c r="I44" s="19">
        <v>4</v>
      </c>
      <c r="J44" s="23" t="s">
        <v>856</v>
      </c>
      <c r="K44" s="22">
        <f>IF(J44="S",5*1,IF(J44="","",IF(J44="E",3*1,IF(J44="G",1*1,0*1))))</f>
        <v>5</v>
      </c>
      <c r="L44" s="24">
        <v>4</v>
      </c>
      <c r="M44" s="23" t="s">
        <v>856</v>
      </c>
      <c r="N44" s="22">
        <f>IF(M44="S",5*1,IF(M44="","",IF(M44="E",3*1,IF(M44="G",1*1,0*1))))</f>
        <v>5</v>
      </c>
      <c r="O44" s="25"/>
      <c r="P44" s="19" t="str">
        <f t="shared" si="3"/>
        <v/>
      </c>
      <c r="Q44" s="19">
        <f t="shared" si="4"/>
        <v>11</v>
      </c>
      <c r="S44" s="19">
        <f>SUM(F44,I44,L44)</f>
        <v>12</v>
      </c>
      <c r="W44" s="19">
        <f>SUM(Q44,Q46,Q45,Q47,-Z44)</f>
        <v>11</v>
      </c>
      <c r="Z44" s="19">
        <f>MIN(Q44:Q47)</f>
        <v>0</v>
      </c>
    </row>
    <row r="45" spans="1:26" x14ac:dyDescent="0.25">
      <c r="A45" s="19" t="s">
        <v>278</v>
      </c>
      <c r="C45" s="22"/>
      <c r="E45" s="22"/>
      <c r="H45" s="22" t="str">
        <f t="shared" ref="H45:H47" si="26">IF(G45="S",5*1,IF(G45="","",IF(G45="E",3*1,IF(G45="G",1*1,0*1))))</f>
        <v/>
      </c>
      <c r="K45" s="22" t="str">
        <f t="shared" ref="K45:K47" si="27">IF(J45="S",5*1,IF(J45="","",IF(J45="E",3*1,IF(J45="G",1*1,0*1))))</f>
        <v/>
      </c>
      <c r="N45" s="22" t="str">
        <f t="shared" ref="N45:N47" si="28">IF(M45="S",5*1,IF(M45="","",IF(M45="E",3*1,IF(M45="G",1*1,0*1))))</f>
        <v/>
      </c>
      <c r="O45" s="25"/>
      <c r="P45" s="19" t="str">
        <f t="shared" si="3"/>
        <v/>
      </c>
      <c r="Q45" s="19">
        <f t="shared" si="4"/>
        <v>0</v>
      </c>
      <c r="S45" s="19">
        <f>SUM(F45,I45,L45)</f>
        <v>0</v>
      </c>
    </row>
    <row r="46" spans="1:26" x14ac:dyDescent="0.25">
      <c r="A46" s="19" t="s">
        <v>279</v>
      </c>
      <c r="C46" s="22"/>
      <c r="E46" s="22"/>
      <c r="H46" s="22" t="str">
        <f t="shared" si="26"/>
        <v/>
      </c>
      <c r="K46" s="22" t="str">
        <f t="shared" si="27"/>
        <v/>
      </c>
      <c r="N46" s="22" t="str">
        <f t="shared" si="28"/>
        <v/>
      </c>
      <c r="O46" s="25"/>
      <c r="P46" s="19" t="str">
        <f t="shared" si="3"/>
        <v/>
      </c>
      <c r="Q46" s="19">
        <f t="shared" si="4"/>
        <v>0</v>
      </c>
      <c r="S46" s="19">
        <f>SUM(F46,I46,L46)</f>
        <v>0</v>
      </c>
    </row>
    <row r="47" spans="1:26" x14ac:dyDescent="0.25">
      <c r="A47" s="19" t="s">
        <v>280</v>
      </c>
      <c r="C47" s="22"/>
      <c r="E47" s="22"/>
      <c r="H47" s="22" t="str">
        <f t="shared" si="26"/>
        <v/>
      </c>
      <c r="K47" s="22" t="str">
        <f t="shared" si="27"/>
        <v/>
      </c>
      <c r="N47" s="22" t="str">
        <f t="shared" si="28"/>
        <v/>
      </c>
      <c r="O47" s="25"/>
      <c r="P47" s="19" t="str">
        <f t="shared" si="3"/>
        <v/>
      </c>
      <c r="Q47" s="19">
        <f t="shared" si="4"/>
        <v>0</v>
      </c>
      <c r="S47" s="19">
        <f>SUM(F47,I47,L47)</f>
        <v>0</v>
      </c>
    </row>
    <row r="48" spans="1:26" x14ac:dyDescent="0.25">
      <c r="C48" s="22"/>
      <c r="E48" s="22"/>
      <c r="H48" s="22"/>
      <c r="K48" s="22"/>
      <c r="N48" s="22"/>
      <c r="O48" s="25"/>
      <c r="P48" s="19" t="str">
        <f t="shared" si="3"/>
        <v/>
      </c>
      <c r="Q48" s="19">
        <f t="shared" si="4"/>
        <v>0</v>
      </c>
    </row>
    <row r="49" spans="1:26" x14ac:dyDescent="0.25">
      <c r="A49" s="19" t="s">
        <v>281</v>
      </c>
      <c r="C49" s="22"/>
      <c r="E49" s="22"/>
      <c r="H49" s="22" t="str">
        <f>IF(G49="S",5*1,IF(G49="","",IF(G49="E",3*1,IF(G49="G",1*1,0*1))))</f>
        <v/>
      </c>
      <c r="K49" s="22" t="str">
        <f>IF(J49="S",5*1,IF(J49="","",IF(J49="E",3*1,IF(J49="G",1*1,0*1))))</f>
        <v/>
      </c>
      <c r="L49" s="24"/>
      <c r="N49" s="22" t="str">
        <f>IF(M49="S",5*1,IF(M49="","",IF(M49="E",3*1,IF(M49="G",1*1,0*1))))</f>
        <v/>
      </c>
      <c r="O49" s="25"/>
      <c r="P49" s="19" t="str">
        <f t="shared" si="3"/>
        <v/>
      </c>
      <c r="Q49" s="19">
        <f t="shared" si="4"/>
        <v>0</v>
      </c>
      <c r="S49" s="19">
        <f>SUM(F49,I49,L49)</f>
        <v>0</v>
      </c>
      <c r="W49" s="19">
        <f>SUM(Q49,Q51,Q50,Q52,-Z49)</f>
        <v>0</v>
      </c>
      <c r="Z49" s="19">
        <f>MIN(Q49:Q52)</f>
        <v>0</v>
      </c>
    </row>
    <row r="50" spans="1:26" x14ac:dyDescent="0.25">
      <c r="A50" s="19" t="s">
        <v>282</v>
      </c>
      <c r="C50" s="22"/>
      <c r="E50" s="22"/>
      <c r="H50" s="22" t="str">
        <f t="shared" ref="H50:H52" si="29">IF(G50="S",5*1,IF(G50="","",IF(G50="E",3*1,IF(G50="G",1*1,0*1))))</f>
        <v/>
      </c>
      <c r="K50" s="22" t="str">
        <f t="shared" ref="K50:K52" si="30">IF(J50="S",5*1,IF(J50="","",IF(J50="E",3*1,IF(J50="G",1*1,0*1))))</f>
        <v/>
      </c>
      <c r="N50" s="22" t="str">
        <f t="shared" ref="N50:N52" si="31">IF(M50="S",5*1,IF(M50="","",IF(M50="E",3*1,IF(M50="G",1*1,0*1))))</f>
        <v/>
      </c>
      <c r="O50" s="25"/>
      <c r="P50" s="19" t="str">
        <f t="shared" si="3"/>
        <v/>
      </c>
      <c r="Q50" s="19">
        <f t="shared" si="4"/>
        <v>0</v>
      </c>
      <c r="S50" s="19">
        <f>SUM(F50,I50,L50)</f>
        <v>0</v>
      </c>
    </row>
    <row r="51" spans="1:26" x14ac:dyDescent="0.25">
      <c r="A51" s="19" t="s">
        <v>283</v>
      </c>
      <c r="C51" s="22"/>
      <c r="E51" s="22"/>
      <c r="H51" s="22" t="str">
        <f t="shared" si="29"/>
        <v/>
      </c>
      <c r="K51" s="22" t="str">
        <f t="shared" si="30"/>
        <v/>
      </c>
      <c r="N51" s="22" t="str">
        <f t="shared" si="31"/>
        <v/>
      </c>
      <c r="O51" s="25"/>
      <c r="P51" s="19" t="str">
        <f t="shared" si="3"/>
        <v/>
      </c>
      <c r="Q51" s="19">
        <f t="shared" si="4"/>
        <v>0</v>
      </c>
      <c r="S51" s="19">
        <f>SUM(F51,I51,L51)</f>
        <v>0</v>
      </c>
    </row>
    <row r="52" spans="1:26" x14ac:dyDescent="0.25">
      <c r="A52" s="19" t="s">
        <v>284</v>
      </c>
      <c r="C52" s="22"/>
      <c r="E52" s="22"/>
      <c r="H52" s="22" t="str">
        <f t="shared" si="29"/>
        <v/>
      </c>
      <c r="K52" s="22" t="str">
        <f t="shared" si="30"/>
        <v/>
      </c>
      <c r="N52" s="22" t="str">
        <f t="shared" si="31"/>
        <v/>
      </c>
      <c r="O52" s="25"/>
      <c r="P52" s="19" t="str">
        <f t="shared" si="3"/>
        <v/>
      </c>
      <c r="Q52" s="19">
        <f t="shared" si="4"/>
        <v>0</v>
      </c>
      <c r="S52" s="19">
        <f>SUM(F52,I52,L52)</f>
        <v>0</v>
      </c>
    </row>
    <row r="53" spans="1:26" x14ac:dyDescent="0.25">
      <c r="C53" s="22"/>
      <c r="E53" s="22"/>
      <c r="H53" s="22"/>
      <c r="K53" s="22"/>
      <c r="N53" s="22"/>
      <c r="O53" s="25"/>
      <c r="P53" s="19" t="str">
        <f t="shared" si="3"/>
        <v/>
      </c>
      <c r="Q53" s="19">
        <f t="shared" si="4"/>
        <v>0</v>
      </c>
    </row>
    <row r="54" spans="1:26" x14ac:dyDescent="0.25">
      <c r="A54" s="19" t="s">
        <v>285</v>
      </c>
      <c r="C54" s="22"/>
      <c r="E54" s="22"/>
      <c r="H54" s="22" t="str">
        <f>IF(G54="S",5*1,IF(G54="","",IF(G54="E",3*1,IF(G54="G",1*1,0*1))))</f>
        <v/>
      </c>
      <c r="K54" s="22" t="str">
        <f>IF(J54="S",5*1,IF(J54="","",IF(J54="E",3*1,IF(J54="G",1*1,0*1))))</f>
        <v/>
      </c>
      <c r="L54" s="24"/>
      <c r="N54" s="22" t="str">
        <f>IF(M54="S",5*1,IF(M54="","",IF(M54="E",3*1,IF(M54="G",1*1,0*1))))</f>
        <v/>
      </c>
      <c r="O54" s="25"/>
      <c r="P54" s="19" t="str">
        <f t="shared" si="3"/>
        <v/>
      </c>
      <c r="Q54" s="19">
        <f t="shared" si="4"/>
        <v>0</v>
      </c>
      <c r="S54" s="19">
        <f>SUM(F54,I54,L54)</f>
        <v>0</v>
      </c>
      <c r="W54" s="19">
        <f>SUM(Q54,Q56,Q55,Q57,-Z54)</f>
        <v>0</v>
      </c>
      <c r="Z54" s="19">
        <f>MIN(Q54:Q57)</f>
        <v>0</v>
      </c>
    </row>
    <row r="55" spans="1:26" x14ac:dyDescent="0.25">
      <c r="A55" s="19" t="s">
        <v>286</v>
      </c>
      <c r="C55" s="22"/>
      <c r="E55" s="22"/>
      <c r="H55" s="22" t="str">
        <f t="shared" ref="H55:H57" si="32">IF(G55="S",5*1,IF(G55="","",IF(G55="E",3*1,IF(G55="G",1*1,0*1))))</f>
        <v/>
      </c>
      <c r="K55" s="22" t="str">
        <f t="shared" ref="K55:K57" si="33">IF(J55="S",5*1,IF(J55="","",IF(J55="E",3*1,IF(J55="G",1*1,0*1))))</f>
        <v/>
      </c>
      <c r="N55" s="22" t="str">
        <f t="shared" ref="N55:N57" si="34">IF(M55="S",5*1,IF(M55="","",IF(M55="E",3*1,IF(M55="G",1*1,0*1))))</f>
        <v/>
      </c>
      <c r="O55" s="25"/>
      <c r="P55" s="19" t="str">
        <f t="shared" si="3"/>
        <v/>
      </c>
      <c r="Q55" s="19">
        <f t="shared" si="4"/>
        <v>0</v>
      </c>
      <c r="S55" s="19">
        <f>SUM(F55,I55,L55)</f>
        <v>0</v>
      </c>
    </row>
    <row r="56" spans="1:26" x14ac:dyDescent="0.25">
      <c r="A56" s="19" t="s">
        <v>287</v>
      </c>
      <c r="C56" s="22"/>
      <c r="E56" s="22"/>
      <c r="H56" s="22" t="str">
        <f t="shared" si="32"/>
        <v/>
      </c>
      <c r="K56" s="22" t="str">
        <f t="shared" si="33"/>
        <v/>
      </c>
      <c r="N56" s="22" t="str">
        <f t="shared" si="34"/>
        <v/>
      </c>
      <c r="O56" s="25"/>
      <c r="P56" s="19" t="str">
        <f t="shared" si="3"/>
        <v/>
      </c>
      <c r="Q56" s="19">
        <f t="shared" si="4"/>
        <v>0</v>
      </c>
      <c r="S56" s="19">
        <f>SUM(F56,I56,L56)</f>
        <v>0</v>
      </c>
    </row>
    <row r="57" spans="1:26" x14ac:dyDescent="0.25">
      <c r="A57" s="19" t="s">
        <v>288</v>
      </c>
      <c r="C57" s="22"/>
      <c r="E57" s="22"/>
      <c r="H57" s="22" t="str">
        <f t="shared" si="32"/>
        <v/>
      </c>
      <c r="K57" s="22" t="str">
        <f t="shared" si="33"/>
        <v/>
      </c>
      <c r="N57" s="22" t="str">
        <f t="shared" si="34"/>
        <v/>
      </c>
      <c r="O57" s="25"/>
      <c r="P57" s="19" t="str">
        <f t="shared" si="3"/>
        <v/>
      </c>
      <c r="Q57" s="19">
        <f t="shared" si="4"/>
        <v>0</v>
      </c>
      <c r="S57" s="19">
        <f>SUM(F57,I57,L57)</f>
        <v>0</v>
      </c>
    </row>
    <row r="58" spans="1:26" x14ac:dyDescent="0.25">
      <c r="C58" s="22"/>
      <c r="E58" s="22"/>
      <c r="H58" s="22"/>
      <c r="K58" s="22"/>
      <c r="N58" s="22"/>
      <c r="O58" s="25"/>
      <c r="P58" s="19" t="str">
        <f t="shared" si="3"/>
        <v/>
      </c>
      <c r="Q58" s="19">
        <f t="shared" si="4"/>
        <v>0</v>
      </c>
    </row>
    <row r="59" spans="1:26" x14ac:dyDescent="0.25">
      <c r="A59" s="19" t="s">
        <v>289</v>
      </c>
      <c r="C59" s="22"/>
      <c r="D59" s="19" t="s">
        <v>1000</v>
      </c>
      <c r="E59" s="22"/>
      <c r="F59" s="19">
        <v>3</v>
      </c>
      <c r="G59" s="23" t="s">
        <v>856</v>
      </c>
      <c r="H59" s="22">
        <f>IF(G59="S",5*1,IF(G59="","",IF(G59="E",3*1,IF(G59="G",1*1,0*1))))</f>
        <v>5</v>
      </c>
      <c r="I59" s="19">
        <v>4</v>
      </c>
      <c r="J59" s="23" t="s">
        <v>856</v>
      </c>
      <c r="K59" s="22">
        <f>IF(J59="S",5*1,IF(J59="","",IF(J59="E",3*1,IF(J59="G",1*1,0*1))))</f>
        <v>5</v>
      </c>
      <c r="L59" s="24">
        <v>1</v>
      </c>
      <c r="M59" s="23" t="s">
        <v>856</v>
      </c>
      <c r="N59" s="22">
        <f>IF(M59="S",5*1,IF(M59="","",IF(M59="E",3*1,IF(M59="G",1*1,0*1))))</f>
        <v>5</v>
      </c>
      <c r="O59" s="25"/>
      <c r="P59" s="19" t="str">
        <f t="shared" si="3"/>
        <v/>
      </c>
      <c r="Q59" s="19">
        <f t="shared" si="4"/>
        <v>15</v>
      </c>
      <c r="S59" s="19">
        <f>SUM(F59,I59,L59)</f>
        <v>8</v>
      </c>
      <c r="W59" s="19">
        <f>SUM(Q59,Q61,Q60,Q62,-Z59)</f>
        <v>39</v>
      </c>
      <c r="Z59" s="19">
        <f>MIN(Q59:Q62)</f>
        <v>0</v>
      </c>
    </row>
    <row r="60" spans="1:26" x14ac:dyDescent="0.25">
      <c r="A60" s="19" t="s">
        <v>290</v>
      </c>
      <c r="C60" s="22"/>
      <c r="D60" s="19" t="s">
        <v>963</v>
      </c>
      <c r="E60" s="22"/>
      <c r="F60" s="19">
        <v>4</v>
      </c>
      <c r="G60" s="23" t="s">
        <v>857</v>
      </c>
      <c r="H60" s="22">
        <f t="shared" ref="H60:H62" si="35">IF(G60="S",5*1,IF(G60="","",IF(G60="E",3*1,IF(G60="G",1*1,0*1))))</f>
        <v>3</v>
      </c>
      <c r="I60" s="19">
        <v>1</v>
      </c>
      <c r="J60" s="23" t="s">
        <v>856</v>
      </c>
      <c r="K60" s="22">
        <f t="shared" ref="K60:K62" si="36">IF(J60="S",5*1,IF(J60="","",IF(J60="E",3*1,IF(J60="G",1*1,0*1))))</f>
        <v>5</v>
      </c>
      <c r="L60" s="19">
        <v>3</v>
      </c>
      <c r="M60" s="23" t="s">
        <v>856</v>
      </c>
      <c r="N60" s="22">
        <f t="shared" ref="N60:N62" si="37">IF(M60="S",5*1,IF(M60="","",IF(M60="E",3*1,IF(M60="G",1*1,0*1))))</f>
        <v>5</v>
      </c>
      <c r="O60" s="25"/>
      <c r="P60" s="19" t="str">
        <f t="shared" si="3"/>
        <v/>
      </c>
      <c r="Q60" s="19">
        <f t="shared" si="4"/>
        <v>13</v>
      </c>
      <c r="S60" s="19">
        <f>SUM(F60,I60,L60)</f>
        <v>8</v>
      </c>
    </row>
    <row r="61" spans="1:26" x14ac:dyDescent="0.25">
      <c r="A61" s="19" t="s">
        <v>291</v>
      </c>
      <c r="C61" s="22"/>
      <c r="D61" s="19" t="s">
        <v>986</v>
      </c>
      <c r="E61" s="22"/>
      <c r="F61" s="19">
        <v>1</v>
      </c>
      <c r="G61" s="23" t="s">
        <v>856</v>
      </c>
      <c r="H61" s="22">
        <f t="shared" si="35"/>
        <v>5</v>
      </c>
      <c r="I61" s="19">
        <v>3</v>
      </c>
      <c r="J61" s="23" t="s">
        <v>856</v>
      </c>
      <c r="K61" s="22">
        <f t="shared" si="36"/>
        <v>5</v>
      </c>
      <c r="L61" s="19">
        <v>4</v>
      </c>
      <c r="M61" s="23" t="s">
        <v>858</v>
      </c>
      <c r="N61" s="22">
        <f t="shared" si="37"/>
        <v>1</v>
      </c>
      <c r="O61" s="25"/>
      <c r="P61" s="19" t="str">
        <f t="shared" si="3"/>
        <v/>
      </c>
      <c r="Q61" s="19">
        <f t="shared" si="4"/>
        <v>11</v>
      </c>
      <c r="S61" s="19">
        <f>SUM(F61,I61,L61)</f>
        <v>8</v>
      </c>
    </row>
    <row r="62" spans="1:26" x14ac:dyDescent="0.25">
      <c r="A62" s="19" t="s">
        <v>292</v>
      </c>
      <c r="C62" s="22"/>
      <c r="D62" s="19" t="s">
        <v>871</v>
      </c>
      <c r="E62" s="22"/>
      <c r="H62" s="22" t="str">
        <f t="shared" si="35"/>
        <v/>
      </c>
      <c r="K62" s="22" t="str">
        <f t="shared" si="36"/>
        <v/>
      </c>
      <c r="N62" s="22" t="str">
        <f t="shared" si="37"/>
        <v/>
      </c>
      <c r="O62" s="25"/>
      <c r="P62" s="19" t="str">
        <f t="shared" si="3"/>
        <v/>
      </c>
      <c r="Q62" s="19">
        <f t="shared" si="4"/>
        <v>0</v>
      </c>
      <c r="S62" s="19">
        <f>SUM(F62,I62,L62)</f>
        <v>0</v>
      </c>
    </row>
    <row r="63" spans="1:26" x14ac:dyDescent="0.25">
      <c r="C63" s="22"/>
      <c r="E63" s="22"/>
      <c r="H63" s="22"/>
      <c r="K63" s="22"/>
      <c r="N63" s="22"/>
      <c r="O63" s="25"/>
      <c r="P63" s="19" t="str">
        <f t="shared" si="3"/>
        <v/>
      </c>
      <c r="Q63" s="19">
        <f t="shared" si="4"/>
        <v>0</v>
      </c>
    </row>
    <row r="64" spans="1:26" x14ac:dyDescent="0.25">
      <c r="A64" s="19" t="s">
        <v>293</v>
      </c>
      <c r="C64" s="22"/>
      <c r="D64" s="19" t="s">
        <v>984</v>
      </c>
      <c r="E64" s="22"/>
      <c r="F64" s="19">
        <v>2</v>
      </c>
      <c r="G64" s="23" t="s">
        <v>856</v>
      </c>
      <c r="H64" s="22">
        <f>IF(G64="S",5*1,IF(G64="","",IF(G64="E",3*1,IF(G64="G",1*1,0*1))))</f>
        <v>5</v>
      </c>
      <c r="I64" s="19">
        <v>2</v>
      </c>
      <c r="J64" s="23" t="s">
        <v>856</v>
      </c>
      <c r="K64" s="22">
        <f>IF(J64="S",5*1,IF(J64="","",IF(J64="E",3*1,IF(J64="G",1*1,0*1))))</f>
        <v>5</v>
      </c>
      <c r="L64" s="24">
        <v>1</v>
      </c>
      <c r="M64" s="23" t="s">
        <v>856</v>
      </c>
      <c r="N64" s="22">
        <f>IF(M64="S",5*1,IF(M64="","",IF(M64="E",3*1,IF(M64="G",1*1,0*1))))</f>
        <v>5</v>
      </c>
      <c r="O64" s="25"/>
      <c r="P64" s="19" t="str">
        <f t="shared" si="3"/>
        <v/>
      </c>
      <c r="Q64" s="19">
        <f t="shared" si="4"/>
        <v>15</v>
      </c>
      <c r="S64" s="19">
        <f>SUM(F64,I64,L64)</f>
        <v>5</v>
      </c>
      <c r="W64" s="19">
        <f>SUM(Q64,Q66,Q65,Q67,-Z64)</f>
        <v>45</v>
      </c>
      <c r="Z64" s="19">
        <f>MIN(Q64:Q67)</f>
        <v>13</v>
      </c>
    </row>
    <row r="65" spans="1:26" x14ac:dyDescent="0.25">
      <c r="A65" s="19" t="s">
        <v>294</v>
      </c>
      <c r="C65" s="22"/>
      <c r="D65" s="19" t="s">
        <v>960</v>
      </c>
      <c r="E65" s="22"/>
      <c r="F65" s="19">
        <v>1</v>
      </c>
      <c r="G65" s="23" t="s">
        <v>856</v>
      </c>
      <c r="H65" s="22">
        <f t="shared" ref="H65:H67" si="38">IF(G65="S",5*1,IF(G65="","",IF(G65="E",3*1,IF(G65="G",1*1,0*1))))</f>
        <v>5</v>
      </c>
      <c r="I65" s="19">
        <v>2</v>
      </c>
      <c r="J65" s="23" t="s">
        <v>856</v>
      </c>
      <c r="K65" s="22">
        <f t="shared" ref="K65:K67" si="39">IF(J65="S",5*1,IF(J65="","",IF(J65="E",3*1,IF(J65="G",1*1,0*1))))</f>
        <v>5</v>
      </c>
      <c r="L65" s="19">
        <v>2</v>
      </c>
      <c r="M65" s="23" t="s">
        <v>856</v>
      </c>
      <c r="N65" s="22">
        <f t="shared" ref="N65:N67" si="40">IF(M65="S",5*1,IF(M65="","",IF(M65="E",3*1,IF(M65="G",1*1,0*1))))</f>
        <v>5</v>
      </c>
      <c r="O65" s="25"/>
      <c r="P65" s="19" t="str">
        <f t="shared" si="3"/>
        <v/>
      </c>
      <c r="Q65" s="19">
        <f t="shared" si="4"/>
        <v>15</v>
      </c>
      <c r="S65" s="19">
        <f>SUM(F65,I65,L65)</f>
        <v>5</v>
      </c>
    </row>
    <row r="66" spans="1:26" x14ac:dyDescent="0.25">
      <c r="A66" s="19" t="s">
        <v>295</v>
      </c>
      <c r="C66" s="22"/>
      <c r="D66" s="19" t="s">
        <v>964</v>
      </c>
      <c r="E66" s="22"/>
      <c r="F66" s="19">
        <v>3</v>
      </c>
      <c r="G66" s="23" t="s">
        <v>856</v>
      </c>
      <c r="H66" s="22">
        <f t="shared" si="38"/>
        <v>5</v>
      </c>
      <c r="I66" s="19">
        <v>3</v>
      </c>
      <c r="J66" s="23" t="s">
        <v>856</v>
      </c>
      <c r="K66" s="22">
        <f t="shared" si="39"/>
        <v>5</v>
      </c>
      <c r="L66" s="19">
        <v>4</v>
      </c>
      <c r="M66" s="23" t="s">
        <v>856</v>
      </c>
      <c r="N66" s="22">
        <f t="shared" si="40"/>
        <v>5</v>
      </c>
      <c r="O66" s="25"/>
      <c r="P66" s="19" t="str">
        <f t="shared" si="3"/>
        <v/>
      </c>
      <c r="Q66" s="19">
        <f t="shared" si="4"/>
        <v>15</v>
      </c>
      <c r="S66" s="19">
        <f>SUM(F66,I66,L66)</f>
        <v>10</v>
      </c>
    </row>
    <row r="67" spans="1:26" x14ac:dyDescent="0.25">
      <c r="A67" s="19" t="s">
        <v>296</v>
      </c>
      <c r="C67" s="22"/>
      <c r="D67" s="19" t="s">
        <v>931</v>
      </c>
      <c r="E67" s="22"/>
      <c r="F67" s="19">
        <v>1</v>
      </c>
      <c r="G67" s="23" t="s">
        <v>856</v>
      </c>
      <c r="H67" s="22">
        <f t="shared" si="38"/>
        <v>5</v>
      </c>
      <c r="I67" s="19">
        <v>4</v>
      </c>
      <c r="J67" s="23" t="s">
        <v>856</v>
      </c>
      <c r="K67" s="22">
        <f t="shared" si="39"/>
        <v>5</v>
      </c>
      <c r="L67" s="19">
        <v>3</v>
      </c>
      <c r="M67" s="23" t="s">
        <v>857</v>
      </c>
      <c r="N67" s="22">
        <f t="shared" si="40"/>
        <v>3</v>
      </c>
      <c r="O67" s="25"/>
      <c r="P67" s="19" t="str">
        <f t="shared" si="3"/>
        <v/>
      </c>
      <c r="Q67" s="19">
        <f t="shared" si="4"/>
        <v>13</v>
      </c>
      <c r="S67" s="19">
        <f>SUM(F67,I67,L67)</f>
        <v>8</v>
      </c>
    </row>
    <row r="68" spans="1:26" x14ac:dyDescent="0.25">
      <c r="C68" s="22"/>
      <c r="E68" s="22"/>
      <c r="H68" s="22"/>
      <c r="K68" s="22"/>
      <c r="N68" s="22"/>
      <c r="O68" s="25"/>
      <c r="P68" s="19" t="str">
        <f t="shared" si="3"/>
        <v/>
      </c>
      <c r="Q68" s="19">
        <f t="shared" si="4"/>
        <v>0</v>
      </c>
    </row>
    <row r="69" spans="1:26" x14ac:dyDescent="0.25">
      <c r="A69" s="19" t="s">
        <v>297</v>
      </c>
      <c r="C69" s="22"/>
      <c r="D69" s="19" t="s">
        <v>995</v>
      </c>
      <c r="E69" s="22"/>
      <c r="F69" s="19">
        <v>2</v>
      </c>
      <c r="G69" s="23" t="s">
        <v>857</v>
      </c>
      <c r="H69" s="22">
        <f>IF(G69="S",5*1,IF(G69="","",IF(G69="E",3*1,IF(G69="G",1*1,0*1))))</f>
        <v>3</v>
      </c>
      <c r="I69" s="19">
        <v>4</v>
      </c>
      <c r="J69" s="23" t="s">
        <v>857</v>
      </c>
      <c r="K69" s="22">
        <f>IF(J69="S",5*1,IF(J69="","",IF(J69="E",3*1,IF(J69="G",1*1,0*1))))</f>
        <v>3</v>
      </c>
      <c r="L69" s="24">
        <v>3</v>
      </c>
      <c r="M69" s="23" t="s">
        <v>856</v>
      </c>
      <c r="N69" s="22">
        <f>IF(M69="S",5*1,IF(M69="","",IF(M69="E",3*1,IF(M69="G",1*1,0*1))))</f>
        <v>5</v>
      </c>
      <c r="O69" s="25"/>
      <c r="P69" s="19" t="str">
        <f t="shared" ref="P69:P132" si="41">IF(O69="1violation",-2*1,IF(O69="2violations",-2*2,IF(O69="3violations",-2*3,IF(O69="",""))))</f>
        <v/>
      </c>
      <c r="Q69" s="19">
        <f t="shared" ref="Q69:Q132" si="42">SUM(H69,K69,N69,P69)</f>
        <v>11</v>
      </c>
      <c r="S69" s="19">
        <f>SUM(F69,I69,L69)</f>
        <v>9</v>
      </c>
      <c r="W69" s="19">
        <f>SUM(Q69,Q71,Q70,Q72,-Z69)</f>
        <v>24</v>
      </c>
      <c r="Z69" s="19">
        <f>MIN(Q69:Q72)</f>
        <v>0</v>
      </c>
    </row>
    <row r="70" spans="1:26" x14ac:dyDescent="0.25">
      <c r="A70" s="19" t="s">
        <v>298</v>
      </c>
      <c r="C70" s="22"/>
      <c r="D70" s="19" t="s">
        <v>987</v>
      </c>
      <c r="E70" s="22"/>
      <c r="F70" s="19">
        <v>4</v>
      </c>
      <c r="G70" s="23" t="s">
        <v>857</v>
      </c>
      <c r="H70" s="22">
        <f t="shared" ref="H70:H72" si="43">IF(G70="S",5*1,IF(G70="","",IF(G70="E",3*1,IF(G70="G",1*1,0*1))))</f>
        <v>3</v>
      </c>
      <c r="I70" s="19">
        <v>2</v>
      </c>
      <c r="J70" s="23" t="s">
        <v>856</v>
      </c>
      <c r="K70" s="22">
        <f t="shared" ref="K70:K72" si="44">IF(J70="S",5*1,IF(J70="","",IF(J70="E",3*1,IF(J70="G",1*1,0*1))))</f>
        <v>5</v>
      </c>
      <c r="L70" s="19">
        <v>3</v>
      </c>
      <c r="M70" s="23" t="s">
        <v>856</v>
      </c>
      <c r="N70" s="22">
        <f t="shared" ref="N70:N72" si="45">IF(M70="S",5*1,IF(M70="","",IF(M70="E",3*1,IF(M70="G",1*1,0*1))))</f>
        <v>5</v>
      </c>
      <c r="O70" s="25"/>
      <c r="P70" s="19" t="str">
        <f t="shared" si="41"/>
        <v/>
      </c>
      <c r="Q70" s="19">
        <f t="shared" si="42"/>
        <v>13</v>
      </c>
      <c r="S70" s="19">
        <f>SUM(F70,I70,L70)</f>
        <v>9</v>
      </c>
    </row>
    <row r="71" spans="1:26" x14ac:dyDescent="0.25">
      <c r="A71" s="19" t="s">
        <v>299</v>
      </c>
      <c r="C71" s="22"/>
      <c r="E71" s="22"/>
      <c r="H71" s="22" t="str">
        <f t="shared" si="43"/>
        <v/>
      </c>
      <c r="K71" s="22" t="str">
        <f t="shared" si="44"/>
        <v/>
      </c>
      <c r="N71" s="22" t="str">
        <f t="shared" si="45"/>
        <v/>
      </c>
      <c r="O71" s="25"/>
      <c r="P71" s="19" t="str">
        <f t="shared" si="41"/>
        <v/>
      </c>
      <c r="Q71" s="19">
        <f t="shared" si="42"/>
        <v>0</v>
      </c>
      <c r="S71" s="19">
        <f>SUM(F71,I71,L71)</f>
        <v>0</v>
      </c>
    </row>
    <row r="72" spans="1:26" x14ac:dyDescent="0.25">
      <c r="A72" s="19" t="s">
        <v>300</v>
      </c>
      <c r="C72" s="22"/>
      <c r="E72" s="22"/>
      <c r="H72" s="22" t="str">
        <f t="shared" si="43"/>
        <v/>
      </c>
      <c r="K72" s="22" t="str">
        <f t="shared" si="44"/>
        <v/>
      </c>
      <c r="N72" s="22" t="str">
        <f t="shared" si="45"/>
        <v/>
      </c>
      <c r="O72" s="25"/>
      <c r="P72" s="19" t="str">
        <f t="shared" si="41"/>
        <v/>
      </c>
      <c r="Q72" s="19">
        <f t="shared" si="42"/>
        <v>0</v>
      </c>
      <c r="S72" s="19">
        <f>SUM(F72,I72,L72)</f>
        <v>0</v>
      </c>
    </row>
    <row r="73" spans="1:26" x14ac:dyDescent="0.25">
      <c r="C73" s="22"/>
      <c r="E73" s="22"/>
      <c r="H73" s="22"/>
      <c r="K73" s="22"/>
      <c r="N73" s="22"/>
      <c r="O73" s="25"/>
      <c r="P73" s="19" t="str">
        <f t="shared" si="41"/>
        <v/>
      </c>
      <c r="Q73" s="19">
        <f t="shared" si="42"/>
        <v>0</v>
      </c>
    </row>
    <row r="74" spans="1:26" x14ac:dyDescent="0.25">
      <c r="A74" s="19" t="s">
        <v>301</v>
      </c>
      <c r="C74" s="22"/>
      <c r="E74" s="22"/>
      <c r="H74" s="22" t="str">
        <f>IF(G74="S",5*1,IF(G74="","",IF(G74="E",3*1,IF(G74="G",1*1,0*1))))</f>
        <v/>
      </c>
      <c r="K74" s="22" t="str">
        <f>IF(J74="S",5*1,IF(J74="","",IF(J74="E",3*1,IF(J74="G",1*1,0*1))))</f>
        <v/>
      </c>
      <c r="L74" s="24"/>
      <c r="N74" s="22" t="str">
        <f>IF(M74="S",5*1,IF(M74="","",IF(M74="E",3*1,IF(M74="G",1*1,0*1))))</f>
        <v/>
      </c>
      <c r="O74" s="25"/>
      <c r="P74" s="19" t="str">
        <f t="shared" si="41"/>
        <v/>
      </c>
      <c r="Q74" s="19">
        <f t="shared" si="42"/>
        <v>0</v>
      </c>
      <c r="S74" s="19">
        <f>SUM(F74,I74,L74)</f>
        <v>0</v>
      </c>
      <c r="W74" s="19">
        <f>SUM(Q74,Q76,Q75,Q77,-Z74)</f>
        <v>0</v>
      </c>
      <c r="Z74" s="19">
        <f>MIN(Q74:Q77)</f>
        <v>0</v>
      </c>
    </row>
    <row r="75" spans="1:26" x14ac:dyDescent="0.25">
      <c r="A75" s="19" t="s">
        <v>302</v>
      </c>
      <c r="C75" s="22"/>
      <c r="E75" s="22"/>
      <c r="H75" s="22" t="str">
        <f t="shared" ref="H75:H77" si="46">IF(G75="S",5*1,IF(G75="","",IF(G75="E",3*1,IF(G75="G",1*1,0*1))))</f>
        <v/>
      </c>
      <c r="K75" s="22" t="str">
        <f t="shared" ref="K75:K77" si="47">IF(J75="S",5*1,IF(J75="","",IF(J75="E",3*1,IF(J75="G",1*1,0*1))))</f>
        <v/>
      </c>
      <c r="N75" s="22" t="str">
        <f t="shared" ref="N75:N77" si="48">IF(M75="S",5*1,IF(M75="","",IF(M75="E",3*1,IF(M75="G",1*1,0*1))))</f>
        <v/>
      </c>
      <c r="O75" s="25"/>
      <c r="P75" s="19" t="str">
        <f t="shared" si="41"/>
        <v/>
      </c>
      <c r="Q75" s="19">
        <f t="shared" si="42"/>
        <v>0</v>
      </c>
      <c r="S75" s="19">
        <f>SUM(F75,I75,L75)</f>
        <v>0</v>
      </c>
    </row>
    <row r="76" spans="1:26" x14ac:dyDescent="0.25">
      <c r="A76" s="19" t="s">
        <v>303</v>
      </c>
      <c r="C76" s="22"/>
      <c r="E76" s="22"/>
      <c r="H76" s="22" t="str">
        <f t="shared" si="46"/>
        <v/>
      </c>
      <c r="K76" s="22" t="str">
        <f t="shared" si="47"/>
        <v/>
      </c>
      <c r="N76" s="22" t="str">
        <f t="shared" si="48"/>
        <v/>
      </c>
      <c r="O76" s="25"/>
      <c r="P76" s="19" t="str">
        <f t="shared" si="41"/>
        <v/>
      </c>
      <c r="Q76" s="19">
        <f t="shared" si="42"/>
        <v>0</v>
      </c>
      <c r="S76" s="19">
        <f>SUM(F76,I76,L76)</f>
        <v>0</v>
      </c>
    </row>
    <row r="77" spans="1:26" x14ac:dyDescent="0.25">
      <c r="A77" s="19" t="s">
        <v>304</v>
      </c>
      <c r="C77" s="22"/>
      <c r="E77" s="22"/>
      <c r="H77" s="22" t="str">
        <f t="shared" si="46"/>
        <v/>
      </c>
      <c r="K77" s="22" t="str">
        <f t="shared" si="47"/>
        <v/>
      </c>
      <c r="N77" s="22" t="str">
        <f t="shared" si="48"/>
        <v/>
      </c>
      <c r="O77" s="25"/>
      <c r="P77" s="19" t="str">
        <f t="shared" si="41"/>
        <v/>
      </c>
      <c r="Q77" s="19">
        <f t="shared" si="42"/>
        <v>0</v>
      </c>
      <c r="S77" s="19">
        <f>SUM(F77,I77,L77)</f>
        <v>0</v>
      </c>
    </row>
    <row r="78" spans="1:26" x14ac:dyDescent="0.25">
      <c r="C78" s="22"/>
      <c r="E78" s="22"/>
      <c r="H78" s="22"/>
      <c r="K78" s="22"/>
      <c r="N78" s="22"/>
      <c r="O78" s="25"/>
      <c r="P78" s="19" t="str">
        <f t="shared" si="41"/>
        <v/>
      </c>
      <c r="Q78" s="19">
        <f t="shared" si="42"/>
        <v>0</v>
      </c>
    </row>
    <row r="79" spans="1:26" x14ac:dyDescent="0.25">
      <c r="A79" s="19" t="s">
        <v>305</v>
      </c>
      <c r="C79" s="22"/>
      <c r="E79" s="22"/>
      <c r="H79" s="22" t="str">
        <f>IF(G79="S",5*1,IF(G79="","",IF(G79="E",3*1,IF(G79="G",1*1,0*1))))</f>
        <v/>
      </c>
      <c r="K79" s="22" t="str">
        <f>IF(J79="S",5*1,IF(J79="","",IF(J79="E",3*1,IF(J79="G",1*1,0*1))))</f>
        <v/>
      </c>
      <c r="L79" s="24"/>
      <c r="N79" s="22" t="str">
        <f>IF(M79="S",5*1,IF(M79="","",IF(M79="E",3*1,IF(M79="G",1*1,0*1))))</f>
        <v/>
      </c>
      <c r="O79" s="25"/>
      <c r="P79" s="19" t="str">
        <f t="shared" si="41"/>
        <v/>
      </c>
      <c r="Q79" s="19">
        <f t="shared" si="42"/>
        <v>0</v>
      </c>
      <c r="S79" s="19">
        <f>SUM(F79,I79,L79)</f>
        <v>0</v>
      </c>
      <c r="W79" s="19">
        <f>SUM(Q79,Q81,Q80,Q82,-Z79)</f>
        <v>0</v>
      </c>
      <c r="Z79" s="19">
        <f>MIN(Q79:Q82)</f>
        <v>0</v>
      </c>
    </row>
    <row r="80" spans="1:26" x14ac:dyDescent="0.25">
      <c r="A80" s="19" t="s">
        <v>306</v>
      </c>
      <c r="C80" s="22"/>
      <c r="E80" s="22"/>
      <c r="H80" s="22" t="str">
        <f t="shared" ref="H80:H82" si="49">IF(G80="S",5*1,IF(G80="","",IF(G80="E",3*1,IF(G80="G",1*1,0*1))))</f>
        <v/>
      </c>
      <c r="K80" s="22" t="str">
        <f t="shared" ref="K80:K82" si="50">IF(J80="S",5*1,IF(J80="","",IF(J80="E",3*1,IF(J80="G",1*1,0*1))))</f>
        <v/>
      </c>
      <c r="N80" s="22" t="str">
        <f t="shared" ref="N80:N82" si="51">IF(M80="S",5*1,IF(M80="","",IF(M80="E",3*1,IF(M80="G",1*1,0*1))))</f>
        <v/>
      </c>
      <c r="O80" s="25"/>
      <c r="P80" s="19" t="str">
        <f t="shared" si="41"/>
        <v/>
      </c>
      <c r="Q80" s="19">
        <f t="shared" si="42"/>
        <v>0</v>
      </c>
      <c r="S80" s="19">
        <f>SUM(F80,I80,L80)</f>
        <v>0</v>
      </c>
    </row>
    <row r="81" spans="1:26" x14ac:dyDescent="0.25">
      <c r="A81" s="19" t="s">
        <v>307</v>
      </c>
      <c r="C81" s="22"/>
      <c r="E81" s="22"/>
      <c r="H81" s="22" t="str">
        <f t="shared" si="49"/>
        <v/>
      </c>
      <c r="K81" s="22" t="str">
        <f t="shared" si="50"/>
        <v/>
      </c>
      <c r="N81" s="22" t="str">
        <f t="shared" si="51"/>
        <v/>
      </c>
      <c r="O81" s="25"/>
      <c r="P81" s="19" t="str">
        <f t="shared" si="41"/>
        <v/>
      </c>
      <c r="Q81" s="19">
        <f t="shared" si="42"/>
        <v>0</v>
      </c>
      <c r="S81" s="19">
        <f>SUM(F81,I81,L81)</f>
        <v>0</v>
      </c>
    </row>
    <row r="82" spans="1:26" x14ac:dyDescent="0.25">
      <c r="A82" s="19" t="s">
        <v>308</v>
      </c>
      <c r="C82" s="22"/>
      <c r="E82" s="22"/>
      <c r="H82" s="22" t="str">
        <f t="shared" si="49"/>
        <v/>
      </c>
      <c r="K82" s="22" t="str">
        <f t="shared" si="50"/>
        <v/>
      </c>
      <c r="N82" s="22" t="str">
        <f t="shared" si="51"/>
        <v/>
      </c>
      <c r="O82" s="25"/>
      <c r="P82" s="19" t="str">
        <f t="shared" si="41"/>
        <v/>
      </c>
      <c r="Q82" s="19">
        <f t="shared" si="42"/>
        <v>0</v>
      </c>
      <c r="S82" s="19">
        <f>SUM(F82,I82,L82)</f>
        <v>0</v>
      </c>
    </row>
    <row r="83" spans="1:26" x14ac:dyDescent="0.25">
      <c r="C83" s="22"/>
      <c r="E83" s="22"/>
      <c r="H83" s="22"/>
      <c r="K83" s="22"/>
      <c r="N83" s="22"/>
      <c r="O83" s="25"/>
      <c r="P83" s="19" t="str">
        <f t="shared" si="41"/>
        <v/>
      </c>
      <c r="Q83" s="19">
        <f t="shared" si="42"/>
        <v>0</v>
      </c>
    </row>
    <row r="84" spans="1:26" x14ac:dyDescent="0.25">
      <c r="A84" s="19" t="s">
        <v>309</v>
      </c>
      <c r="C84" s="22"/>
      <c r="E84" s="22"/>
      <c r="H84" s="22" t="str">
        <f>IF(G84="S",5*1,IF(G84="","",IF(G84="E",3*1,IF(G84="G",1*1,0*1))))</f>
        <v/>
      </c>
      <c r="K84" s="22" t="str">
        <f>IF(J84="S",5*1,IF(J84="","",IF(J84="E",3*1,IF(J84="G",1*1,0*1))))</f>
        <v/>
      </c>
      <c r="L84" s="24"/>
      <c r="N84" s="22" t="str">
        <f>IF(M84="S",5*1,IF(M84="","",IF(M84="E",3*1,IF(M84="G",1*1,0*1))))</f>
        <v/>
      </c>
      <c r="O84" s="25"/>
      <c r="P84" s="19" t="str">
        <f t="shared" si="41"/>
        <v/>
      </c>
      <c r="Q84" s="19">
        <f t="shared" si="42"/>
        <v>0</v>
      </c>
      <c r="S84" s="19">
        <f>SUM(F84,I84,L84)</f>
        <v>0</v>
      </c>
      <c r="W84" s="19">
        <f>SUM(Q84,Q86,Q85,Q87,-Z84)</f>
        <v>0</v>
      </c>
      <c r="Z84" s="19">
        <f>MIN(Q84:Q87)</f>
        <v>0</v>
      </c>
    </row>
    <row r="85" spans="1:26" x14ac:dyDescent="0.25">
      <c r="A85" s="19" t="s">
        <v>310</v>
      </c>
      <c r="C85" s="22"/>
      <c r="E85" s="22"/>
      <c r="H85" s="22" t="str">
        <f t="shared" ref="H85:H87" si="52">IF(G85="S",5*1,IF(G85="","",IF(G85="E",3*1,IF(G85="G",1*1,0*1))))</f>
        <v/>
      </c>
      <c r="K85" s="22" t="str">
        <f t="shared" ref="K85:K87" si="53">IF(J85="S",5*1,IF(J85="","",IF(J85="E",3*1,IF(J85="G",1*1,0*1))))</f>
        <v/>
      </c>
      <c r="N85" s="22" t="str">
        <f t="shared" ref="N85:N87" si="54">IF(M85="S",5*1,IF(M85="","",IF(M85="E",3*1,IF(M85="G",1*1,0*1))))</f>
        <v/>
      </c>
      <c r="O85" s="25"/>
      <c r="P85" s="19" t="str">
        <f t="shared" si="41"/>
        <v/>
      </c>
      <c r="Q85" s="19">
        <f t="shared" si="42"/>
        <v>0</v>
      </c>
      <c r="S85" s="19">
        <f>SUM(F85,I85,L85)</f>
        <v>0</v>
      </c>
    </row>
    <row r="86" spans="1:26" x14ac:dyDescent="0.25">
      <c r="A86" s="19" t="s">
        <v>311</v>
      </c>
      <c r="C86" s="22"/>
      <c r="E86" s="22"/>
      <c r="H86" s="22" t="str">
        <f t="shared" si="52"/>
        <v/>
      </c>
      <c r="K86" s="22" t="str">
        <f t="shared" si="53"/>
        <v/>
      </c>
      <c r="N86" s="22" t="str">
        <f t="shared" si="54"/>
        <v/>
      </c>
      <c r="O86" s="25"/>
      <c r="P86" s="19" t="str">
        <f t="shared" si="41"/>
        <v/>
      </c>
      <c r="Q86" s="19">
        <f t="shared" si="42"/>
        <v>0</v>
      </c>
      <c r="S86" s="19">
        <f>SUM(F86,I86,L86)</f>
        <v>0</v>
      </c>
    </row>
    <row r="87" spans="1:26" x14ac:dyDescent="0.25">
      <c r="A87" s="19" t="s">
        <v>312</v>
      </c>
      <c r="C87" s="22"/>
      <c r="E87" s="22"/>
      <c r="H87" s="22" t="str">
        <f t="shared" si="52"/>
        <v/>
      </c>
      <c r="K87" s="22" t="str">
        <f t="shared" si="53"/>
        <v/>
      </c>
      <c r="N87" s="22" t="str">
        <f t="shared" si="54"/>
        <v/>
      </c>
      <c r="O87" s="25"/>
      <c r="P87" s="19" t="str">
        <f t="shared" si="41"/>
        <v/>
      </c>
      <c r="Q87" s="19">
        <f t="shared" si="42"/>
        <v>0</v>
      </c>
      <c r="S87" s="19">
        <f>SUM(F87,I87,L87)</f>
        <v>0</v>
      </c>
    </row>
    <row r="88" spans="1:26" x14ac:dyDescent="0.25">
      <c r="C88" s="22"/>
      <c r="E88" s="22"/>
      <c r="H88" s="22"/>
      <c r="K88" s="22"/>
      <c r="N88" s="22"/>
      <c r="O88" s="25"/>
      <c r="P88" s="19" t="str">
        <f t="shared" si="41"/>
        <v/>
      </c>
      <c r="Q88" s="19">
        <f t="shared" si="42"/>
        <v>0</v>
      </c>
    </row>
    <row r="89" spans="1:26" x14ac:dyDescent="0.25">
      <c r="A89" s="19" t="s">
        <v>313</v>
      </c>
      <c r="C89" s="22"/>
      <c r="E89" s="22"/>
      <c r="H89" s="22" t="str">
        <f>IF(G89="S",5*1,IF(G89="","",IF(G89="E",3*1,IF(G89="G",1*1,0*1))))</f>
        <v/>
      </c>
      <c r="K89" s="22" t="str">
        <f>IF(J89="S",5*1,IF(J89="","",IF(J89="E",3*1,IF(J89="G",1*1,0*1))))</f>
        <v/>
      </c>
      <c r="L89" s="24"/>
      <c r="N89" s="22" t="str">
        <f>IF(M89="S",5*1,IF(M89="","",IF(M89="E",3*1,IF(M89="G",1*1,0*1))))</f>
        <v/>
      </c>
      <c r="O89" s="25"/>
      <c r="P89" s="19" t="str">
        <f t="shared" si="41"/>
        <v/>
      </c>
      <c r="Q89" s="19">
        <f t="shared" si="42"/>
        <v>0</v>
      </c>
      <c r="S89" s="19">
        <f>SUM(F89,I89,L89)</f>
        <v>0</v>
      </c>
      <c r="W89" s="19">
        <f>SUM(Q89,Q91,Q90,Q92,-Z89)</f>
        <v>0</v>
      </c>
      <c r="Z89" s="19">
        <f>MIN(Q89:Q92)</f>
        <v>0</v>
      </c>
    </row>
    <row r="90" spans="1:26" x14ac:dyDescent="0.25">
      <c r="A90" s="19" t="s">
        <v>314</v>
      </c>
      <c r="C90" s="22"/>
      <c r="E90" s="22"/>
      <c r="H90" s="22" t="str">
        <f t="shared" ref="H90:H92" si="55">IF(G90="S",5*1,IF(G90="","",IF(G90="E",3*1,IF(G90="G",1*1,0*1))))</f>
        <v/>
      </c>
      <c r="K90" s="22" t="str">
        <f t="shared" ref="K90:K92" si="56">IF(J90="S",5*1,IF(J90="","",IF(J90="E",3*1,IF(J90="G",1*1,0*1))))</f>
        <v/>
      </c>
      <c r="N90" s="22" t="str">
        <f t="shared" ref="N90:N92" si="57">IF(M90="S",5*1,IF(M90="","",IF(M90="E",3*1,IF(M90="G",1*1,0*1))))</f>
        <v/>
      </c>
      <c r="O90" s="25"/>
      <c r="P90" s="19" t="str">
        <f t="shared" si="41"/>
        <v/>
      </c>
      <c r="Q90" s="19">
        <f t="shared" si="42"/>
        <v>0</v>
      </c>
      <c r="S90" s="19">
        <f>SUM(F90,I90,L90)</f>
        <v>0</v>
      </c>
    </row>
    <row r="91" spans="1:26" x14ac:dyDescent="0.25">
      <c r="A91" s="19" t="s">
        <v>315</v>
      </c>
      <c r="C91" s="22"/>
      <c r="E91" s="22"/>
      <c r="H91" s="22" t="str">
        <f t="shared" si="55"/>
        <v/>
      </c>
      <c r="K91" s="22" t="str">
        <f t="shared" si="56"/>
        <v/>
      </c>
      <c r="N91" s="22" t="str">
        <f t="shared" si="57"/>
        <v/>
      </c>
      <c r="O91" s="25"/>
      <c r="P91" s="19" t="str">
        <f t="shared" si="41"/>
        <v/>
      </c>
      <c r="Q91" s="19">
        <f t="shared" si="42"/>
        <v>0</v>
      </c>
      <c r="S91" s="19">
        <f>SUM(F91,I91,L91)</f>
        <v>0</v>
      </c>
    </row>
    <row r="92" spans="1:26" x14ac:dyDescent="0.25">
      <c r="A92" s="19" t="s">
        <v>316</v>
      </c>
      <c r="C92" s="22"/>
      <c r="E92" s="22"/>
      <c r="H92" s="22" t="str">
        <f t="shared" si="55"/>
        <v/>
      </c>
      <c r="K92" s="22" t="str">
        <f t="shared" si="56"/>
        <v/>
      </c>
      <c r="N92" s="22" t="str">
        <f t="shared" si="57"/>
        <v/>
      </c>
      <c r="O92" s="25"/>
      <c r="P92" s="19" t="str">
        <f t="shared" si="41"/>
        <v/>
      </c>
      <c r="Q92" s="19">
        <f t="shared" si="42"/>
        <v>0</v>
      </c>
      <c r="S92" s="19">
        <f>SUM(F92,I92,L92)</f>
        <v>0</v>
      </c>
    </row>
    <row r="93" spans="1:26" x14ac:dyDescent="0.25">
      <c r="C93" s="22"/>
      <c r="E93" s="22"/>
      <c r="H93" s="22"/>
      <c r="K93" s="22"/>
      <c r="N93" s="22"/>
      <c r="O93" s="25"/>
      <c r="P93" s="19" t="str">
        <f t="shared" si="41"/>
        <v/>
      </c>
      <c r="Q93" s="19">
        <f t="shared" si="42"/>
        <v>0</v>
      </c>
    </row>
    <row r="94" spans="1:26" x14ac:dyDescent="0.25">
      <c r="A94" s="19" t="s">
        <v>317</v>
      </c>
      <c r="C94" s="22"/>
      <c r="E94" s="22"/>
      <c r="H94" s="22" t="str">
        <f>IF(G94="S",5*1,IF(G94="","",IF(G94="E",3*1,IF(G94="G",1*1,0*1))))</f>
        <v/>
      </c>
      <c r="K94" s="22" t="str">
        <f>IF(J94="S",5*1,IF(J94="","",IF(J94="E",3*1,IF(J94="G",1*1,0*1))))</f>
        <v/>
      </c>
      <c r="L94" s="24"/>
      <c r="N94" s="22" t="str">
        <f>IF(M94="S",5*1,IF(M94="","",IF(M94="E",3*1,IF(M94="G",1*1,0*1))))</f>
        <v/>
      </c>
      <c r="O94" s="25"/>
      <c r="P94" s="19" t="str">
        <f t="shared" si="41"/>
        <v/>
      </c>
      <c r="Q94" s="19">
        <f t="shared" si="42"/>
        <v>0</v>
      </c>
      <c r="S94" s="19">
        <f>SUM(F94,I94,L94)</f>
        <v>0</v>
      </c>
      <c r="W94" s="19">
        <f>SUM(Q94,Q96,Q95,Q97,-Z94)</f>
        <v>0</v>
      </c>
      <c r="Z94" s="19">
        <f>MIN(Q94:Q97)</f>
        <v>0</v>
      </c>
    </row>
    <row r="95" spans="1:26" x14ac:dyDescent="0.25">
      <c r="A95" s="19" t="s">
        <v>318</v>
      </c>
      <c r="C95" s="22"/>
      <c r="E95" s="22"/>
      <c r="H95" s="22" t="str">
        <f t="shared" ref="H95:H97" si="58">IF(G95="S",5*1,IF(G95="","",IF(G95="E",3*1,IF(G95="G",1*1,0*1))))</f>
        <v/>
      </c>
      <c r="K95" s="22" t="str">
        <f t="shared" ref="K95:K97" si="59">IF(J95="S",5*1,IF(J95="","",IF(J95="E",3*1,IF(J95="G",1*1,0*1))))</f>
        <v/>
      </c>
      <c r="N95" s="22" t="str">
        <f t="shared" ref="N95:N97" si="60">IF(M95="S",5*1,IF(M95="","",IF(M95="E",3*1,IF(M95="G",1*1,0*1))))</f>
        <v/>
      </c>
      <c r="O95" s="25"/>
      <c r="P95" s="19" t="str">
        <f t="shared" si="41"/>
        <v/>
      </c>
      <c r="Q95" s="19">
        <f t="shared" si="42"/>
        <v>0</v>
      </c>
      <c r="S95" s="19">
        <f>SUM(F95,I95,L95)</f>
        <v>0</v>
      </c>
    </row>
    <row r="96" spans="1:26" x14ac:dyDescent="0.25">
      <c r="A96" s="19" t="s">
        <v>319</v>
      </c>
      <c r="C96" s="22"/>
      <c r="E96" s="22"/>
      <c r="H96" s="22" t="str">
        <f t="shared" si="58"/>
        <v/>
      </c>
      <c r="K96" s="22" t="str">
        <f t="shared" si="59"/>
        <v/>
      </c>
      <c r="N96" s="22" t="str">
        <f t="shared" si="60"/>
        <v/>
      </c>
      <c r="O96" s="25"/>
      <c r="P96" s="19" t="str">
        <f t="shared" si="41"/>
        <v/>
      </c>
      <c r="Q96" s="19">
        <f t="shared" si="42"/>
        <v>0</v>
      </c>
      <c r="S96" s="19">
        <f>SUM(F96,I96,L96)</f>
        <v>0</v>
      </c>
    </row>
    <row r="97" spans="1:26" x14ac:dyDescent="0.25">
      <c r="A97" s="19" t="s">
        <v>320</v>
      </c>
      <c r="C97" s="22"/>
      <c r="E97" s="22"/>
      <c r="H97" s="22" t="str">
        <f t="shared" si="58"/>
        <v/>
      </c>
      <c r="K97" s="22" t="str">
        <f t="shared" si="59"/>
        <v/>
      </c>
      <c r="N97" s="22" t="str">
        <f t="shared" si="60"/>
        <v/>
      </c>
      <c r="O97" s="25"/>
      <c r="P97" s="19" t="str">
        <f t="shared" si="41"/>
        <v/>
      </c>
      <c r="Q97" s="19">
        <f t="shared" si="42"/>
        <v>0</v>
      </c>
      <c r="S97" s="19">
        <f>SUM(F97,I97,L97)</f>
        <v>0</v>
      </c>
    </row>
    <row r="98" spans="1:26" x14ac:dyDescent="0.25">
      <c r="C98" s="22"/>
      <c r="E98" s="22"/>
      <c r="H98" s="22"/>
      <c r="K98" s="22"/>
      <c r="N98" s="22"/>
      <c r="O98" s="25"/>
      <c r="P98" s="19" t="str">
        <f t="shared" si="41"/>
        <v/>
      </c>
      <c r="Q98" s="19">
        <f t="shared" si="42"/>
        <v>0</v>
      </c>
    </row>
    <row r="99" spans="1:26" x14ac:dyDescent="0.25">
      <c r="A99" s="19" t="s">
        <v>321</v>
      </c>
      <c r="C99" s="22"/>
      <c r="E99" s="22"/>
      <c r="H99" s="22" t="str">
        <f>IF(G99="S",5*1,IF(G99="","",IF(G99="E",3*1,IF(G99="G",1*1,0*1))))</f>
        <v/>
      </c>
      <c r="K99" s="22" t="str">
        <f>IF(J99="S",5*1,IF(J99="","",IF(J99="E",3*1,IF(J99="G",1*1,0*1))))</f>
        <v/>
      </c>
      <c r="L99" s="24"/>
      <c r="N99" s="22" t="str">
        <f>IF(M99="S",5*1,IF(M99="","",IF(M99="E",3*1,IF(M99="G",1*1,0*1))))</f>
        <v/>
      </c>
      <c r="O99" s="25"/>
      <c r="P99" s="19" t="str">
        <f t="shared" si="41"/>
        <v/>
      </c>
      <c r="Q99" s="19">
        <f t="shared" si="42"/>
        <v>0</v>
      </c>
      <c r="S99" s="19">
        <f>SUM(F99,I99,L99)</f>
        <v>0</v>
      </c>
      <c r="W99" s="19">
        <f>SUM(Q99,Q101,Q100,Q102,-Z99)</f>
        <v>0</v>
      </c>
      <c r="Z99" s="19">
        <f>MIN(Q99:Q102)</f>
        <v>0</v>
      </c>
    </row>
    <row r="100" spans="1:26" x14ac:dyDescent="0.25">
      <c r="A100" s="19" t="s">
        <v>322</v>
      </c>
      <c r="C100" s="22"/>
      <c r="E100" s="22"/>
      <c r="H100" s="22" t="str">
        <f t="shared" ref="H100:H102" si="61">IF(G100="S",5*1,IF(G100="","",IF(G100="E",3*1,IF(G100="G",1*1,0*1))))</f>
        <v/>
      </c>
      <c r="K100" s="22" t="str">
        <f t="shared" ref="K100:K102" si="62">IF(J100="S",5*1,IF(J100="","",IF(J100="E",3*1,IF(J100="G",1*1,0*1))))</f>
        <v/>
      </c>
      <c r="N100" s="22" t="str">
        <f t="shared" ref="N100:N102" si="63">IF(M100="S",5*1,IF(M100="","",IF(M100="E",3*1,IF(M100="G",1*1,0*1))))</f>
        <v/>
      </c>
      <c r="O100" s="25"/>
      <c r="P100" s="19" t="str">
        <f t="shared" si="41"/>
        <v/>
      </c>
      <c r="Q100" s="19">
        <f t="shared" si="42"/>
        <v>0</v>
      </c>
      <c r="S100" s="19">
        <f>SUM(F100,I100,L100)</f>
        <v>0</v>
      </c>
    </row>
    <row r="101" spans="1:26" x14ac:dyDescent="0.25">
      <c r="A101" s="19" t="s">
        <v>323</v>
      </c>
      <c r="C101" s="22"/>
      <c r="E101" s="22"/>
      <c r="H101" s="22" t="str">
        <f t="shared" si="61"/>
        <v/>
      </c>
      <c r="K101" s="22" t="str">
        <f t="shared" si="62"/>
        <v/>
      </c>
      <c r="N101" s="22" t="str">
        <f t="shared" si="63"/>
        <v/>
      </c>
      <c r="O101" s="25"/>
      <c r="P101" s="19" t="str">
        <f t="shared" si="41"/>
        <v/>
      </c>
      <c r="Q101" s="19">
        <f t="shared" si="42"/>
        <v>0</v>
      </c>
      <c r="S101" s="19">
        <f>SUM(F101,I101,L101)</f>
        <v>0</v>
      </c>
    </row>
    <row r="102" spans="1:26" x14ac:dyDescent="0.25">
      <c r="A102" s="19" t="s">
        <v>324</v>
      </c>
      <c r="C102" s="22"/>
      <c r="E102" s="22"/>
      <c r="H102" s="22" t="str">
        <f t="shared" si="61"/>
        <v/>
      </c>
      <c r="K102" s="22" t="str">
        <f t="shared" si="62"/>
        <v/>
      </c>
      <c r="N102" s="22" t="str">
        <f t="shared" si="63"/>
        <v/>
      </c>
      <c r="O102" s="25"/>
      <c r="P102" s="19" t="str">
        <f t="shared" si="41"/>
        <v/>
      </c>
      <c r="Q102" s="19">
        <f t="shared" si="42"/>
        <v>0</v>
      </c>
      <c r="S102" s="19">
        <f>SUM(F102,I102,L102)</f>
        <v>0</v>
      </c>
    </row>
    <row r="103" spans="1:26" x14ac:dyDescent="0.25">
      <c r="C103" s="22"/>
      <c r="E103" s="22"/>
      <c r="H103" s="22"/>
      <c r="K103" s="22"/>
      <c r="N103" s="22"/>
      <c r="O103" s="25"/>
      <c r="P103" s="19" t="str">
        <f t="shared" si="41"/>
        <v/>
      </c>
      <c r="Q103" s="19">
        <f t="shared" si="42"/>
        <v>0</v>
      </c>
    </row>
    <row r="104" spans="1:26" x14ac:dyDescent="0.25">
      <c r="A104" s="19" t="s">
        <v>325</v>
      </c>
      <c r="C104" s="22"/>
      <c r="E104" s="22"/>
      <c r="H104" s="22" t="str">
        <f>IF(G104="S",5*1,IF(G104="","",IF(G104="E",3*1,IF(G104="G",1*1,0*1))))</f>
        <v/>
      </c>
      <c r="K104" s="22" t="str">
        <f>IF(J104="S",5*1,IF(J104="","",IF(J104="E",3*1,IF(J104="G",1*1,0*1))))</f>
        <v/>
      </c>
      <c r="L104" s="24"/>
      <c r="N104" s="22" t="str">
        <f>IF(M104="S",5*1,IF(M104="","",IF(M104="E",3*1,IF(M104="G",1*1,0*1))))</f>
        <v/>
      </c>
      <c r="O104" s="25"/>
      <c r="P104" s="19" t="str">
        <f t="shared" si="41"/>
        <v/>
      </c>
      <c r="Q104" s="19">
        <f t="shared" si="42"/>
        <v>0</v>
      </c>
      <c r="S104" s="19">
        <f>SUM(F104,I104,L104)</f>
        <v>0</v>
      </c>
      <c r="W104" s="19">
        <f>SUM(Q104,Q106,Q105,Q107,-Z104)</f>
        <v>0</v>
      </c>
      <c r="Z104" s="19">
        <f>MIN(Q104:Q107)</f>
        <v>0</v>
      </c>
    </row>
    <row r="105" spans="1:26" x14ac:dyDescent="0.25">
      <c r="A105" s="19" t="s">
        <v>326</v>
      </c>
      <c r="C105" s="22"/>
      <c r="E105" s="22"/>
      <c r="H105" s="22" t="str">
        <f t="shared" ref="H105:H107" si="64">IF(G105="S",5*1,IF(G105="","",IF(G105="E",3*1,IF(G105="G",1*1,0*1))))</f>
        <v/>
      </c>
      <c r="K105" s="22" t="str">
        <f t="shared" ref="K105:K107" si="65">IF(J105="S",5*1,IF(J105="","",IF(J105="E",3*1,IF(J105="G",1*1,0*1))))</f>
        <v/>
      </c>
      <c r="N105" s="22" t="str">
        <f t="shared" ref="N105:N107" si="66">IF(M105="S",5*1,IF(M105="","",IF(M105="E",3*1,IF(M105="G",1*1,0*1))))</f>
        <v/>
      </c>
      <c r="O105" s="25"/>
      <c r="P105" s="19" t="str">
        <f t="shared" si="41"/>
        <v/>
      </c>
      <c r="Q105" s="19">
        <f t="shared" si="42"/>
        <v>0</v>
      </c>
      <c r="S105" s="19">
        <f>SUM(F105,I105,L105)</f>
        <v>0</v>
      </c>
    </row>
    <row r="106" spans="1:26" x14ac:dyDescent="0.25">
      <c r="A106" s="19" t="s">
        <v>327</v>
      </c>
      <c r="C106" s="22"/>
      <c r="E106" s="22"/>
      <c r="H106" s="22" t="str">
        <f t="shared" si="64"/>
        <v/>
      </c>
      <c r="K106" s="22" t="str">
        <f t="shared" si="65"/>
        <v/>
      </c>
      <c r="N106" s="22" t="str">
        <f t="shared" si="66"/>
        <v/>
      </c>
      <c r="O106" s="25"/>
      <c r="P106" s="19" t="str">
        <f t="shared" si="41"/>
        <v/>
      </c>
      <c r="Q106" s="19">
        <f t="shared" si="42"/>
        <v>0</v>
      </c>
      <c r="S106" s="19">
        <f>SUM(F106,I106,L106)</f>
        <v>0</v>
      </c>
    </row>
    <row r="107" spans="1:26" x14ac:dyDescent="0.25">
      <c r="A107" s="19" t="s">
        <v>328</v>
      </c>
      <c r="C107" s="22"/>
      <c r="E107" s="22"/>
      <c r="H107" s="22" t="str">
        <f t="shared" si="64"/>
        <v/>
      </c>
      <c r="K107" s="22" t="str">
        <f t="shared" si="65"/>
        <v/>
      </c>
      <c r="N107" s="22" t="str">
        <f t="shared" si="66"/>
        <v/>
      </c>
      <c r="O107" s="25"/>
      <c r="P107" s="19" t="str">
        <f t="shared" si="41"/>
        <v/>
      </c>
      <c r="Q107" s="19">
        <f t="shared" si="42"/>
        <v>0</v>
      </c>
      <c r="S107" s="19">
        <f>SUM(F107,I107,L107)</f>
        <v>0</v>
      </c>
    </row>
    <row r="108" spans="1:26" x14ac:dyDescent="0.25">
      <c r="C108" s="22"/>
      <c r="E108" s="22"/>
      <c r="H108" s="22"/>
      <c r="K108" s="22"/>
      <c r="N108" s="22"/>
      <c r="O108" s="25"/>
      <c r="P108" s="19" t="str">
        <f t="shared" si="41"/>
        <v/>
      </c>
      <c r="Q108" s="19">
        <f t="shared" si="42"/>
        <v>0</v>
      </c>
    </row>
    <row r="109" spans="1:26" x14ac:dyDescent="0.25">
      <c r="A109" s="19" t="s">
        <v>329</v>
      </c>
      <c r="C109" s="22"/>
      <c r="E109" s="22"/>
      <c r="H109" s="22" t="str">
        <f>IF(G109="S",5*1,IF(G109="","",IF(G109="E",3*1,IF(G109="G",1*1,0*1))))</f>
        <v/>
      </c>
      <c r="K109" s="22" t="str">
        <f>IF(J109="S",5*1,IF(J109="","",IF(J109="E",3*1,IF(J109="G",1*1,0*1))))</f>
        <v/>
      </c>
      <c r="L109" s="24"/>
      <c r="N109" s="22" t="str">
        <f>IF(M109="S",5*1,IF(M109="","",IF(M109="E",3*1,IF(M109="G",1*1,0*1))))</f>
        <v/>
      </c>
      <c r="O109" s="25"/>
      <c r="P109" s="19" t="str">
        <f t="shared" si="41"/>
        <v/>
      </c>
      <c r="Q109" s="19">
        <f t="shared" si="42"/>
        <v>0</v>
      </c>
      <c r="S109" s="19">
        <f>SUM(F109,I109,L109)</f>
        <v>0</v>
      </c>
      <c r="W109" s="19">
        <f>SUM(Q109,Q111,Q110,Q112,-Z109)</f>
        <v>0</v>
      </c>
      <c r="Z109" s="19">
        <f>MIN(Q109:Q112)</f>
        <v>0</v>
      </c>
    </row>
    <row r="110" spans="1:26" x14ac:dyDescent="0.25">
      <c r="A110" s="19" t="s">
        <v>330</v>
      </c>
      <c r="C110" s="22"/>
      <c r="E110" s="22"/>
      <c r="H110" s="22" t="str">
        <f t="shared" ref="H110:H112" si="67">IF(G110="S",5*1,IF(G110="","",IF(G110="E",3*1,IF(G110="G",1*1,0*1))))</f>
        <v/>
      </c>
      <c r="K110" s="22" t="str">
        <f t="shared" ref="K110:K112" si="68">IF(J110="S",5*1,IF(J110="","",IF(J110="E",3*1,IF(J110="G",1*1,0*1))))</f>
        <v/>
      </c>
      <c r="N110" s="22" t="str">
        <f t="shared" ref="N110:N112" si="69">IF(M110="S",5*1,IF(M110="","",IF(M110="E",3*1,IF(M110="G",1*1,0*1))))</f>
        <v/>
      </c>
      <c r="O110" s="25"/>
      <c r="P110" s="19" t="str">
        <f t="shared" si="41"/>
        <v/>
      </c>
      <c r="Q110" s="19">
        <f t="shared" si="42"/>
        <v>0</v>
      </c>
      <c r="S110" s="19">
        <f>SUM(F110,I110,L110)</f>
        <v>0</v>
      </c>
    </row>
    <row r="111" spans="1:26" x14ac:dyDescent="0.25">
      <c r="A111" s="19" t="s">
        <v>331</v>
      </c>
      <c r="C111" s="22"/>
      <c r="E111" s="22"/>
      <c r="H111" s="22" t="str">
        <f t="shared" si="67"/>
        <v/>
      </c>
      <c r="K111" s="22" t="str">
        <f t="shared" si="68"/>
        <v/>
      </c>
      <c r="N111" s="22" t="str">
        <f t="shared" si="69"/>
        <v/>
      </c>
      <c r="O111" s="25"/>
      <c r="P111" s="19" t="str">
        <f t="shared" si="41"/>
        <v/>
      </c>
      <c r="Q111" s="19">
        <f t="shared" si="42"/>
        <v>0</v>
      </c>
      <c r="S111" s="19">
        <f>SUM(F111,I111,L111)</f>
        <v>0</v>
      </c>
    </row>
    <row r="112" spans="1:26" x14ac:dyDescent="0.25">
      <c r="A112" s="19" t="s">
        <v>332</v>
      </c>
      <c r="C112" s="22"/>
      <c r="E112" s="22"/>
      <c r="H112" s="22" t="str">
        <f t="shared" si="67"/>
        <v/>
      </c>
      <c r="K112" s="22" t="str">
        <f t="shared" si="68"/>
        <v/>
      </c>
      <c r="N112" s="22" t="str">
        <f t="shared" si="69"/>
        <v/>
      </c>
      <c r="O112" s="25"/>
      <c r="P112" s="19" t="str">
        <f t="shared" si="41"/>
        <v/>
      </c>
      <c r="Q112" s="19">
        <f t="shared" si="42"/>
        <v>0</v>
      </c>
      <c r="S112" s="19">
        <f>SUM(F112,I112,L112)</f>
        <v>0</v>
      </c>
    </row>
    <row r="113" spans="1:26" x14ac:dyDescent="0.25">
      <c r="C113" s="22"/>
      <c r="E113" s="22"/>
      <c r="H113" s="22"/>
      <c r="K113" s="22"/>
      <c r="N113" s="22"/>
      <c r="O113" s="25"/>
      <c r="P113" s="19" t="str">
        <f t="shared" si="41"/>
        <v/>
      </c>
      <c r="Q113" s="19">
        <f t="shared" si="42"/>
        <v>0</v>
      </c>
    </row>
    <row r="114" spans="1:26" x14ac:dyDescent="0.25">
      <c r="A114" s="19" t="s">
        <v>333</v>
      </c>
      <c r="C114" s="22"/>
      <c r="E114" s="22"/>
      <c r="H114" s="22" t="str">
        <f>IF(G114="S",5*1,IF(G114="","",IF(G114="E",3*1,IF(G114="G",1*1,0*1))))</f>
        <v/>
      </c>
      <c r="K114" s="22" t="str">
        <f>IF(J114="S",5*1,IF(J114="","",IF(J114="E",3*1,IF(J114="G",1*1,0*1))))</f>
        <v/>
      </c>
      <c r="L114" s="24"/>
      <c r="N114" s="22" t="str">
        <f>IF(M114="S",5*1,IF(M114="","",IF(M114="E",3*1,IF(M114="G",1*1,0*1))))</f>
        <v/>
      </c>
      <c r="O114" s="25"/>
      <c r="P114" s="19" t="str">
        <f t="shared" si="41"/>
        <v/>
      </c>
      <c r="Q114" s="19">
        <f t="shared" si="42"/>
        <v>0</v>
      </c>
      <c r="S114" s="19">
        <f>SUM(F114,I114,L114)</f>
        <v>0</v>
      </c>
      <c r="W114" s="19">
        <f>SUM(Q114,Q116,Q115,Q117,-Z114)</f>
        <v>0</v>
      </c>
      <c r="Z114" s="19">
        <f>MIN(Q114:Q117)</f>
        <v>0</v>
      </c>
    </row>
    <row r="115" spans="1:26" x14ac:dyDescent="0.25">
      <c r="A115" s="19" t="s">
        <v>334</v>
      </c>
      <c r="C115" s="22"/>
      <c r="E115" s="22"/>
      <c r="H115" s="22" t="str">
        <f t="shared" ref="H115:H117" si="70">IF(G115="S",5*1,IF(G115="","",IF(G115="E",3*1,IF(G115="G",1*1,0*1))))</f>
        <v/>
      </c>
      <c r="K115" s="22" t="str">
        <f t="shared" ref="K115:K117" si="71">IF(J115="S",5*1,IF(J115="","",IF(J115="E",3*1,IF(J115="G",1*1,0*1))))</f>
        <v/>
      </c>
      <c r="N115" s="22" t="str">
        <f t="shared" ref="N115:N117" si="72">IF(M115="S",5*1,IF(M115="","",IF(M115="E",3*1,IF(M115="G",1*1,0*1))))</f>
        <v/>
      </c>
      <c r="O115" s="25"/>
      <c r="P115" s="19" t="str">
        <f t="shared" si="41"/>
        <v/>
      </c>
      <c r="Q115" s="19">
        <f t="shared" si="42"/>
        <v>0</v>
      </c>
      <c r="S115" s="19">
        <f>SUM(F115,I115,L115)</f>
        <v>0</v>
      </c>
    </row>
    <row r="116" spans="1:26" x14ac:dyDescent="0.25">
      <c r="A116" s="19" t="s">
        <v>335</v>
      </c>
      <c r="C116" s="22"/>
      <c r="E116" s="22"/>
      <c r="H116" s="22" t="str">
        <f t="shared" si="70"/>
        <v/>
      </c>
      <c r="K116" s="22" t="str">
        <f t="shared" si="71"/>
        <v/>
      </c>
      <c r="N116" s="22" t="str">
        <f t="shared" si="72"/>
        <v/>
      </c>
      <c r="O116" s="25"/>
      <c r="P116" s="19" t="str">
        <f t="shared" si="41"/>
        <v/>
      </c>
      <c r="Q116" s="19">
        <f t="shared" si="42"/>
        <v>0</v>
      </c>
      <c r="S116" s="19">
        <f>SUM(F116,I116,L116)</f>
        <v>0</v>
      </c>
    </row>
    <row r="117" spans="1:26" x14ac:dyDescent="0.25">
      <c r="A117" s="19" t="s">
        <v>336</v>
      </c>
      <c r="C117" s="22"/>
      <c r="E117" s="22"/>
      <c r="H117" s="22" t="str">
        <f t="shared" si="70"/>
        <v/>
      </c>
      <c r="K117" s="22" t="str">
        <f t="shared" si="71"/>
        <v/>
      </c>
      <c r="N117" s="22" t="str">
        <f t="shared" si="72"/>
        <v/>
      </c>
      <c r="O117" s="25"/>
      <c r="P117" s="19" t="str">
        <f t="shared" si="41"/>
        <v/>
      </c>
      <c r="Q117" s="19">
        <f t="shared" si="42"/>
        <v>0</v>
      </c>
      <c r="S117" s="19">
        <f>SUM(F117,I117,L117)</f>
        <v>0</v>
      </c>
    </row>
    <row r="118" spans="1:26" x14ac:dyDescent="0.25">
      <c r="C118" s="22"/>
      <c r="E118" s="22"/>
      <c r="H118" s="22"/>
      <c r="K118" s="22"/>
      <c r="N118" s="22"/>
      <c r="O118" s="25"/>
      <c r="P118" s="19" t="str">
        <f t="shared" si="41"/>
        <v/>
      </c>
      <c r="Q118" s="19">
        <f t="shared" si="42"/>
        <v>0</v>
      </c>
    </row>
    <row r="119" spans="1:26" x14ac:dyDescent="0.25">
      <c r="A119" s="19" t="s">
        <v>337</v>
      </c>
      <c r="C119" s="22"/>
      <c r="E119" s="22"/>
      <c r="H119" s="22" t="str">
        <f>IF(G119="S",5*1,IF(G119="","",IF(G119="E",3*1,IF(G119="G",1*1,0*1))))</f>
        <v/>
      </c>
      <c r="K119" s="22" t="str">
        <f>IF(J119="S",5*1,IF(J119="","",IF(J119="E",3*1,IF(J119="G",1*1,0*1))))</f>
        <v/>
      </c>
      <c r="L119" s="24"/>
      <c r="N119" s="22" t="str">
        <f>IF(M119="S",5*1,IF(M119="","",IF(M119="E",3*1,IF(M119="G",1*1,0*1))))</f>
        <v/>
      </c>
      <c r="O119" s="25"/>
      <c r="P119" s="19" t="str">
        <f t="shared" si="41"/>
        <v/>
      </c>
      <c r="Q119" s="19">
        <f t="shared" si="42"/>
        <v>0</v>
      </c>
      <c r="S119" s="19">
        <f>SUM(F119,I119,L119)</f>
        <v>0</v>
      </c>
      <c r="W119" s="19">
        <f>SUM(Q119,Q121,Q120,Q122,-Z119)</f>
        <v>0</v>
      </c>
      <c r="Z119" s="19">
        <f>MIN(Q119:Q122)</f>
        <v>0</v>
      </c>
    </row>
    <row r="120" spans="1:26" x14ac:dyDescent="0.25">
      <c r="A120" s="19" t="s">
        <v>338</v>
      </c>
      <c r="C120" s="22"/>
      <c r="E120" s="22"/>
      <c r="H120" s="22" t="str">
        <f t="shared" ref="H120:H122" si="73">IF(G120="S",5*1,IF(G120="","",IF(G120="E",3*1,IF(G120="G",1*1,0*1))))</f>
        <v/>
      </c>
      <c r="K120" s="22" t="str">
        <f t="shared" ref="K120:K122" si="74">IF(J120="S",5*1,IF(J120="","",IF(J120="E",3*1,IF(J120="G",1*1,0*1))))</f>
        <v/>
      </c>
      <c r="N120" s="22" t="str">
        <f t="shared" ref="N120:N122" si="75">IF(M120="S",5*1,IF(M120="","",IF(M120="E",3*1,IF(M120="G",1*1,0*1))))</f>
        <v/>
      </c>
      <c r="O120" s="25"/>
      <c r="P120" s="19" t="str">
        <f t="shared" si="41"/>
        <v/>
      </c>
      <c r="Q120" s="19">
        <f t="shared" si="42"/>
        <v>0</v>
      </c>
      <c r="S120" s="19">
        <f>SUM(F120,I120,L120)</f>
        <v>0</v>
      </c>
    </row>
    <row r="121" spans="1:26" x14ac:dyDescent="0.25">
      <c r="A121" s="19" t="s">
        <v>339</v>
      </c>
      <c r="C121" s="22"/>
      <c r="E121" s="22"/>
      <c r="H121" s="22" t="str">
        <f t="shared" si="73"/>
        <v/>
      </c>
      <c r="K121" s="22" t="str">
        <f t="shared" si="74"/>
        <v/>
      </c>
      <c r="N121" s="22" t="str">
        <f t="shared" si="75"/>
        <v/>
      </c>
      <c r="O121" s="25"/>
      <c r="P121" s="19" t="str">
        <f t="shared" si="41"/>
        <v/>
      </c>
      <c r="Q121" s="19">
        <f t="shared" si="42"/>
        <v>0</v>
      </c>
      <c r="S121" s="19">
        <f>SUM(F121,I121,L121)</f>
        <v>0</v>
      </c>
    </row>
    <row r="122" spans="1:26" x14ac:dyDescent="0.25">
      <c r="A122" s="19" t="s">
        <v>340</v>
      </c>
      <c r="C122" s="22"/>
      <c r="E122" s="22"/>
      <c r="H122" s="22" t="str">
        <f t="shared" si="73"/>
        <v/>
      </c>
      <c r="K122" s="22" t="str">
        <f t="shared" si="74"/>
        <v/>
      </c>
      <c r="N122" s="22" t="str">
        <f t="shared" si="75"/>
        <v/>
      </c>
      <c r="O122" s="25"/>
      <c r="P122" s="19" t="str">
        <f t="shared" si="41"/>
        <v/>
      </c>
      <c r="Q122" s="19">
        <f t="shared" si="42"/>
        <v>0</v>
      </c>
      <c r="S122" s="19">
        <f>SUM(F122,I122,L122)</f>
        <v>0</v>
      </c>
    </row>
    <row r="123" spans="1:26" x14ac:dyDescent="0.25">
      <c r="C123" s="22"/>
      <c r="E123" s="22"/>
      <c r="H123" s="22"/>
      <c r="K123" s="22"/>
      <c r="N123" s="22"/>
      <c r="O123" s="25"/>
      <c r="P123" s="19" t="str">
        <f t="shared" si="41"/>
        <v/>
      </c>
      <c r="Q123" s="19">
        <f t="shared" si="42"/>
        <v>0</v>
      </c>
    </row>
    <row r="124" spans="1:26" x14ac:dyDescent="0.25">
      <c r="A124" s="19" t="s">
        <v>341</v>
      </c>
      <c r="C124" s="22"/>
      <c r="E124" s="22"/>
      <c r="H124" s="22" t="str">
        <f>IF(G124="S",5*1,IF(G124="","",IF(G124="E",3*1,IF(G124="G",1*1,0*1))))</f>
        <v/>
      </c>
      <c r="K124" s="22" t="str">
        <f>IF(J124="S",5*1,IF(J124="","",IF(J124="E",3*1,IF(J124="G",1*1,0*1))))</f>
        <v/>
      </c>
      <c r="L124" s="24"/>
      <c r="N124" s="22" t="str">
        <f>IF(M124="S",5*1,IF(M124="","",IF(M124="E",3*1,IF(M124="G",1*1,0*1))))</f>
        <v/>
      </c>
      <c r="O124" s="25"/>
      <c r="P124" s="19" t="str">
        <f t="shared" si="41"/>
        <v/>
      </c>
      <c r="Q124" s="19">
        <f t="shared" si="42"/>
        <v>0</v>
      </c>
      <c r="S124" s="19">
        <f>SUM(F124,I124,L124)</f>
        <v>0</v>
      </c>
      <c r="W124" s="19">
        <f>SUM(Q124,Q126,Q125,Q127,-Z124)</f>
        <v>0</v>
      </c>
      <c r="Z124" s="19">
        <f>MIN(Q124:Q127)</f>
        <v>0</v>
      </c>
    </row>
    <row r="125" spans="1:26" x14ac:dyDescent="0.25">
      <c r="A125" s="19" t="s">
        <v>342</v>
      </c>
      <c r="C125" s="22"/>
      <c r="E125" s="22"/>
      <c r="H125" s="22" t="str">
        <f t="shared" ref="H125:H127" si="76">IF(G125="S",5*1,IF(G125="","",IF(G125="E",3*1,IF(G125="G",1*1,0*1))))</f>
        <v/>
      </c>
      <c r="K125" s="22" t="str">
        <f t="shared" ref="K125:K127" si="77">IF(J125="S",5*1,IF(J125="","",IF(J125="E",3*1,IF(J125="G",1*1,0*1))))</f>
        <v/>
      </c>
      <c r="N125" s="22" t="str">
        <f t="shared" ref="N125:N127" si="78">IF(M125="S",5*1,IF(M125="","",IF(M125="E",3*1,IF(M125="G",1*1,0*1))))</f>
        <v/>
      </c>
      <c r="O125" s="25"/>
      <c r="P125" s="19" t="str">
        <f t="shared" si="41"/>
        <v/>
      </c>
      <c r="Q125" s="19">
        <f t="shared" si="42"/>
        <v>0</v>
      </c>
      <c r="S125" s="19">
        <f>SUM(F125,I125,L125)</f>
        <v>0</v>
      </c>
    </row>
    <row r="126" spans="1:26" x14ac:dyDescent="0.25">
      <c r="A126" s="19" t="s">
        <v>343</v>
      </c>
      <c r="C126" s="22"/>
      <c r="E126" s="22"/>
      <c r="H126" s="22" t="str">
        <f t="shared" si="76"/>
        <v/>
      </c>
      <c r="K126" s="22" t="str">
        <f t="shared" si="77"/>
        <v/>
      </c>
      <c r="N126" s="22" t="str">
        <f t="shared" si="78"/>
        <v/>
      </c>
      <c r="O126" s="25"/>
      <c r="P126" s="19" t="str">
        <f t="shared" si="41"/>
        <v/>
      </c>
      <c r="Q126" s="19">
        <f t="shared" si="42"/>
        <v>0</v>
      </c>
      <c r="S126" s="19">
        <f>SUM(F126,I126,L126)</f>
        <v>0</v>
      </c>
    </row>
    <row r="127" spans="1:26" x14ac:dyDescent="0.25">
      <c r="A127" s="19" t="s">
        <v>344</v>
      </c>
      <c r="C127" s="22"/>
      <c r="E127" s="22"/>
      <c r="H127" s="22" t="str">
        <f t="shared" si="76"/>
        <v/>
      </c>
      <c r="K127" s="22" t="str">
        <f t="shared" si="77"/>
        <v/>
      </c>
      <c r="N127" s="22" t="str">
        <f t="shared" si="78"/>
        <v/>
      </c>
      <c r="O127" s="25"/>
      <c r="P127" s="19" t="str">
        <f t="shared" si="41"/>
        <v/>
      </c>
      <c r="Q127" s="19">
        <f t="shared" si="42"/>
        <v>0</v>
      </c>
      <c r="S127" s="19">
        <f>SUM(F127,I127,L127)</f>
        <v>0</v>
      </c>
    </row>
    <row r="128" spans="1:26" x14ac:dyDescent="0.25">
      <c r="C128" s="22"/>
      <c r="E128" s="22"/>
      <c r="H128" s="22"/>
      <c r="K128" s="22"/>
      <c r="N128" s="22"/>
      <c r="O128" s="25"/>
      <c r="P128" s="19" t="str">
        <f t="shared" si="41"/>
        <v/>
      </c>
      <c r="Q128" s="19">
        <f t="shared" si="42"/>
        <v>0</v>
      </c>
    </row>
    <row r="129" spans="1:26" x14ac:dyDescent="0.25">
      <c r="A129" s="19" t="s">
        <v>345</v>
      </c>
      <c r="C129" s="22"/>
      <c r="E129" s="22"/>
      <c r="H129" s="22" t="str">
        <f>IF(G129="S",5*1,IF(G129="","",IF(G129="E",3*1,IF(G129="G",1*1,0*1))))</f>
        <v/>
      </c>
      <c r="K129" s="22" t="str">
        <f>IF(J129="S",5*1,IF(J129="","",IF(J129="E",3*1,IF(J129="G",1*1,0*1))))</f>
        <v/>
      </c>
      <c r="L129" s="24"/>
      <c r="N129" s="22" t="str">
        <f>IF(M129="S",5*1,IF(M129="","",IF(M129="E",3*1,IF(M129="G",1*1,0*1))))</f>
        <v/>
      </c>
      <c r="O129" s="25"/>
      <c r="P129" s="19" t="str">
        <f t="shared" si="41"/>
        <v/>
      </c>
      <c r="Q129" s="19">
        <f t="shared" si="42"/>
        <v>0</v>
      </c>
      <c r="S129" s="19">
        <f>SUM(F129,I129,L129)</f>
        <v>0</v>
      </c>
      <c r="W129" s="19">
        <f>SUM(Q129,Q131,Q130,Q132,-Z129)</f>
        <v>0</v>
      </c>
      <c r="Z129" s="19">
        <f>MIN(Q129:Q132)</f>
        <v>0</v>
      </c>
    </row>
    <row r="130" spans="1:26" x14ac:dyDescent="0.25">
      <c r="A130" s="19" t="s">
        <v>346</v>
      </c>
      <c r="C130" s="22"/>
      <c r="E130" s="22"/>
      <c r="H130" s="22" t="str">
        <f t="shared" ref="H130:H132" si="79">IF(G130="S",5*1,IF(G130="","",IF(G130="E",3*1,IF(G130="G",1*1,0*1))))</f>
        <v/>
      </c>
      <c r="K130" s="22" t="str">
        <f t="shared" ref="K130:K132" si="80">IF(J130="S",5*1,IF(J130="","",IF(J130="E",3*1,IF(J130="G",1*1,0*1))))</f>
        <v/>
      </c>
      <c r="N130" s="22" t="str">
        <f t="shared" ref="N130:N132" si="81">IF(M130="S",5*1,IF(M130="","",IF(M130="E",3*1,IF(M130="G",1*1,0*1))))</f>
        <v/>
      </c>
      <c r="O130" s="25"/>
      <c r="P130" s="19" t="str">
        <f t="shared" si="41"/>
        <v/>
      </c>
      <c r="Q130" s="19">
        <f t="shared" si="42"/>
        <v>0</v>
      </c>
      <c r="S130" s="19">
        <f>SUM(F130,I130,L130)</f>
        <v>0</v>
      </c>
    </row>
    <row r="131" spans="1:26" x14ac:dyDescent="0.25">
      <c r="A131" s="19" t="s">
        <v>347</v>
      </c>
      <c r="C131" s="22"/>
      <c r="E131" s="22"/>
      <c r="H131" s="22" t="str">
        <f t="shared" si="79"/>
        <v/>
      </c>
      <c r="K131" s="22" t="str">
        <f t="shared" si="80"/>
        <v/>
      </c>
      <c r="N131" s="22" t="str">
        <f t="shared" si="81"/>
        <v/>
      </c>
      <c r="O131" s="25"/>
      <c r="P131" s="19" t="str">
        <f t="shared" si="41"/>
        <v/>
      </c>
      <c r="Q131" s="19">
        <f t="shared" si="42"/>
        <v>0</v>
      </c>
      <c r="S131" s="19">
        <f>SUM(F131,I131,L131)</f>
        <v>0</v>
      </c>
    </row>
    <row r="132" spans="1:26" x14ac:dyDescent="0.25">
      <c r="A132" s="19" t="s">
        <v>348</v>
      </c>
      <c r="C132" s="22"/>
      <c r="E132" s="22"/>
      <c r="H132" s="22" t="str">
        <f t="shared" si="79"/>
        <v/>
      </c>
      <c r="K132" s="22" t="str">
        <f t="shared" si="80"/>
        <v/>
      </c>
      <c r="N132" s="22" t="str">
        <f t="shared" si="81"/>
        <v/>
      </c>
      <c r="O132" s="25"/>
      <c r="P132" s="19" t="str">
        <f t="shared" si="41"/>
        <v/>
      </c>
      <c r="Q132" s="19">
        <f t="shared" si="42"/>
        <v>0</v>
      </c>
      <c r="S132" s="19">
        <f>SUM(F132,I132,L132)</f>
        <v>0</v>
      </c>
    </row>
    <row r="133" spans="1:26" x14ac:dyDescent="0.25">
      <c r="C133" s="22"/>
      <c r="E133" s="22"/>
      <c r="H133" s="22"/>
      <c r="K133" s="22"/>
      <c r="N133" s="22"/>
      <c r="O133" s="25"/>
      <c r="P133" s="19" t="str">
        <f t="shared" ref="P133:P152" si="82">IF(O133="1violation",-2*1,IF(O133="2violations",-2*2,IF(O133="3violations",-2*3,IF(O133="",""))))</f>
        <v/>
      </c>
      <c r="Q133" s="19">
        <f t="shared" ref="Q133:Q152" si="83">SUM(H133,K133,N133,P133)</f>
        <v>0</v>
      </c>
    </row>
    <row r="134" spans="1:26" x14ac:dyDescent="0.25">
      <c r="A134" s="19" t="s">
        <v>349</v>
      </c>
      <c r="C134" s="22"/>
      <c r="E134" s="22"/>
      <c r="H134" s="22" t="str">
        <f>IF(G134="S",5*1,IF(G134="","",IF(G134="E",3*1,IF(G134="G",1*1,0*1))))</f>
        <v/>
      </c>
      <c r="K134" s="22" t="str">
        <f>IF(J134="S",5*1,IF(J134="","",IF(J134="E",3*1,IF(J134="G",1*1,0*1))))</f>
        <v/>
      </c>
      <c r="L134" s="24"/>
      <c r="N134" s="22" t="str">
        <f>IF(M134="S",5*1,IF(M134="","",IF(M134="E",3*1,IF(M134="G",1*1,0*1))))</f>
        <v/>
      </c>
      <c r="O134" s="25"/>
      <c r="P134" s="19" t="str">
        <f t="shared" si="82"/>
        <v/>
      </c>
      <c r="Q134" s="19">
        <f t="shared" si="83"/>
        <v>0</v>
      </c>
      <c r="S134" s="19">
        <f>SUM(F134,I134,L134)</f>
        <v>0</v>
      </c>
      <c r="W134" s="19">
        <f>SUM(Q134,Q136,Q135,Q137,-Z134)</f>
        <v>0</v>
      </c>
      <c r="Z134" s="19">
        <f>MIN(Q134:Q137)</f>
        <v>0</v>
      </c>
    </row>
    <row r="135" spans="1:26" x14ac:dyDescent="0.25">
      <c r="A135" s="19" t="s">
        <v>350</v>
      </c>
      <c r="C135" s="22"/>
      <c r="E135" s="22"/>
      <c r="H135" s="22" t="str">
        <f t="shared" ref="H135:H137" si="84">IF(G135="S",5*1,IF(G135="","",IF(G135="E",3*1,IF(G135="G",1*1,0*1))))</f>
        <v/>
      </c>
      <c r="K135" s="22" t="str">
        <f t="shared" ref="K135:K137" si="85">IF(J135="S",5*1,IF(J135="","",IF(J135="E",3*1,IF(J135="G",1*1,0*1))))</f>
        <v/>
      </c>
      <c r="N135" s="22" t="str">
        <f t="shared" ref="N135:N137" si="86">IF(M135="S",5*1,IF(M135="","",IF(M135="E",3*1,IF(M135="G",1*1,0*1))))</f>
        <v/>
      </c>
      <c r="O135" s="25"/>
      <c r="P135" s="19" t="str">
        <f t="shared" si="82"/>
        <v/>
      </c>
      <c r="Q135" s="19">
        <f t="shared" si="83"/>
        <v>0</v>
      </c>
      <c r="S135" s="19">
        <f>SUM(F135,I135,L135)</f>
        <v>0</v>
      </c>
    </row>
    <row r="136" spans="1:26" x14ac:dyDescent="0.25">
      <c r="A136" s="19" t="s">
        <v>351</v>
      </c>
      <c r="C136" s="22"/>
      <c r="E136" s="22"/>
      <c r="H136" s="22" t="str">
        <f t="shared" si="84"/>
        <v/>
      </c>
      <c r="K136" s="22" t="str">
        <f t="shared" si="85"/>
        <v/>
      </c>
      <c r="N136" s="22" t="str">
        <f t="shared" si="86"/>
        <v/>
      </c>
      <c r="O136" s="25"/>
      <c r="P136" s="19" t="str">
        <f t="shared" si="82"/>
        <v/>
      </c>
      <c r="Q136" s="19">
        <f t="shared" si="83"/>
        <v>0</v>
      </c>
      <c r="S136" s="19">
        <f>SUM(F136,I136,L136)</f>
        <v>0</v>
      </c>
    </row>
    <row r="137" spans="1:26" x14ac:dyDescent="0.25">
      <c r="A137" s="19" t="s">
        <v>352</v>
      </c>
      <c r="C137" s="22"/>
      <c r="E137" s="22"/>
      <c r="H137" s="22" t="str">
        <f t="shared" si="84"/>
        <v/>
      </c>
      <c r="K137" s="22" t="str">
        <f t="shared" si="85"/>
        <v/>
      </c>
      <c r="N137" s="22" t="str">
        <f t="shared" si="86"/>
        <v/>
      </c>
      <c r="O137" s="25"/>
      <c r="P137" s="19" t="str">
        <f t="shared" si="82"/>
        <v/>
      </c>
      <c r="Q137" s="19">
        <f t="shared" si="83"/>
        <v>0</v>
      </c>
      <c r="S137" s="19">
        <f>SUM(F137,I137,L137)</f>
        <v>0</v>
      </c>
    </row>
    <row r="138" spans="1:26" x14ac:dyDescent="0.25">
      <c r="C138" s="22"/>
      <c r="E138" s="22"/>
      <c r="H138" s="22"/>
      <c r="K138" s="22"/>
      <c r="N138" s="22"/>
      <c r="O138" s="25"/>
      <c r="P138" s="19" t="str">
        <f t="shared" si="82"/>
        <v/>
      </c>
      <c r="Q138" s="19">
        <f t="shared" si="83"/>
        <v>0</v>
      </c>
    </row>
    <row r="139" spans="1:26" x14ac:dyDescent="0.25">
      <c r="A139" s="19" t="s">
        <v>353</v>
      </c>
      <c r="C139" s="22"/>
      <c r="E139" s="22"/>
      <c r="H139" s="22" t="str">
        <f>IF(G139="S",5*1,IF(G139="","",IF(G139="E",3*1,IF(G139="G",1*1,0*1))))</f>
        <v/>
      </c>
      <c r="K139" s="22" t="str">
        <f>IF(J139="S",5*1,IF(J139="","",IF(J139="E",3*1,IF(J139="G",1*1,0*1))))</f>
        <v/>
      </c>
      <c r="L139" s="24"/>
      <c r="N139" s="22" t="str">
        <f>IF(M139="S",5*1,IF(M139="","",IF(M139="E",3*1,IF(M139="G",1*1,0*1))))</f>
        <v/>
      </c>
      <c r="O139" s="25"/>
      <c r="P139" s="19" t="str">
        <f t="shared" si="82"/>
        <v/>
      </c>
      <c r="Q139" s="19">
        <f t="shared" si="83"/>
        <v>0</v>
      </c>
      <c r="S139" s="19">
        <f>SUM(F139,I139,L139)</f>
        <v>0</v>
      </c>
      <c r="W139" s="19">
        <f>SUM(Q139,Q141,Q140,Q142,-Z139)</f>
        <v>0</v>
      </c>
      <c r="Z139" s="19">
        <f>MIN(Q139:Q142)</f>
        <v>0</v>
      </c>
    </row>
    <row r="140" spans="1:26" x14ac:dyDescent="0.25">
      <c r="A140" s="19" t="s">
        <v>354</v>
      </c>
      <c r="C140" s="22"/>
      <c r="E140" s="22"/>
      <c r="H140" s="22" t="str">
        <f t="shared" ref="H140:H142" si="87">IF(G140="S",5*1,IF(G140="","",IF(G140="E",3*1,IF(G140="G",1*1,0*1))))</f>
        <v/>
      </c>
      <c r="K140" s="22" t="str">
        <f t="shared" ref="K140:K142" si="88">IF(J140="S",5*1,IF(J140="","",IF(J140="E",3*1,IF(J140="G",1*1,0*1))))</f>
        <v/>
      </c>
      <c r="N140" s="22" t="str">
        <f t="shared" ref="N140:N142" si="89">IF(M140="S",5*1,IF(M140="","",IF(M140="E",3*1,IF(M140="G",1*1,0*1))))</f>
        <v/>
      </c>
      <c r="O140" s="25"/>
      <c r="P140" s="19" t="str">
        <f t="shared" si="82"/>
        <v/>
      </c>
      <c r="Q140" s="19">
        <f t="shared" si="83"/>
        <v>0</v>
      </c>
      <c r="S140" s="19">
        <f>SUM(F140,I140,L140)</f>
        <v>0</v>
      </c>
    </row>
    <row r="141" spans="1:26" x14ac:dyDescent="0.25">
      <c r="A141" s="19" t="s">
        <v>355</v>
      </c>
      <c r="C141" s="22"/>
      <c r="E141" s="22"/>
      <c r="H141" s="22" t="str">
        <f t="shared" si="87"/>
        <v/>
      </c>
      <c r="K141" s="22" t="str">
        <f t="shared" si="88"/>
        <v/>
      </c>
      <c r="N141" s="22" t="str">
        <f t="shared" si="89"/>
        <v/>
      </c>
      <c r="O141" s="25"/>
      <c r="P141" s="19" t="str">
        <f t="shared" si="82"/>
        <v/>
      </c>
      <c r="Q141" s="19">
        <f t="shared" si="83"/>
        <v>0</v>
      </c>
      <c r="S141" s="19">
        <f>SUM(F141,I141,L141)</f>
        <v>0</v>
      </c>
    </row>
    <row r="142" spans="1:26" x14ac:dyDescent="0.25">
      <c r="A142" s="19" t="s">
        <v>356</v>
      </c>
      <c r="C142" s="22"/>
      <c r="E142" s="22"/>
      <c r="H142" s="22" t="str">
        <f t="shared" si="87"/>
        <v/>
      </c>
      <c r="K142" s="22" t="str">
        <f t="shared" si="88"/>
        <v/>
      </c>
      <c r="N142" s="22" t="str">
        <f t="shared" si="89"/>
        <v/>
      </c>
      <c r="O142" s="25"/>
      <c r="P142" s="19" t="str">
        <f t="shared" si="82"/>
        <v/>
      </c>
      <c r="Q142" s="19">
        <f t="shared" si="83"/>
        <v>0</v>
      </c>
      <c r="S142" s="19">
        <f>SUM(F142,I142,L142)</f>
        <v>0</v>
      </c>
    </row>
    <row r="143" spans="1:26" x14ac:dyDescent="0.25">
      <c r="C143" s="22"/>
      <c r="E143" s="22"/>
      <c r="H143" s="22"/>
      <c r="K143" s="22"/>
      <c r="N143" s="22"/>
      <c r="O143" s="25"/>
      <c r="P143" s="19" t="str">
        <f t="shared" si="82"/>
        <v/>
      </c>
      <c r="Q143" s="19">
        <f t="shared" si="83"/>
        <v>0</v>
      </c>
    </row>
    <row r="144" spans="1:26" x14ac:dyDescent="0.25">
      <c r="A144" s="19" t="s">
        <v>357</v>
      </c>
      <c r="C144" s="22"/>
      <c r="E144" s="22"/>
      <c r="H144" s="22" t="str">
        <f>IF(G144="S",5*1,IF(G144="","",IF(G144="E",3*1,IF(G144="G",1*1,0*1))))</f>
        <v/>
      </c>
      <c r="K144" s="22" t="str">
        <f>IF(J144="S",5*1,IF(J144="","",IF(J144="E",3*1,IF(J144="G",1*1,0*1))))</f>
        <v/>
      </c>
      <c r="L144" s="24"/>
      <c r="N144" s="22" t="str">
        <f>IF(M144="S",5*1,IF(M144="","",IF(M144="E",3*1,IF(M144="G",1*1,0*1))))</f>
        <v/>
      </c>
      <c r="O144" s="25"/>
      <c r="P144" s="19" t="str">
        <f t="shared" si="82"/>
        <v/>
      </c>
      <c r="Q144" s="19">
        <f t="shared" si="83"/>
        <v>0</v>
      </c>
      <c r="S144" s="19">
        <f>SUM(F144,I144,L144)</f>
        <v>0</v>
      </c>
      <c r="W144" s="19">
        <f>SUM(Q144,Q146,Q145,Q147,-Z144)</f>
        <v>0</v>
      </c>
      <c r="Z144" s="19">
        <f>MIN(Q144:Q147)</f>
        <v>0</v>
      </c>
    </row>
    <row r="145" spans="1:26" x14ac:dyDescent="0.25">
      <c r="A145" s="19" t="s">
        <v>358</v>
      </c>
      <c r="C145" s="22"/>
      <c r="E145" s="22"/>
      <c r="H145" s="22" t="str">
        <f t="shared" ref="H145:H147" si="90">IF(G145="S",5*1,IF(G145="","",IF(G145="E",3*1,IF(G145="G",1*1,0*1))))</f>
        <v/>
      </c>
      <c r="K145" s="22" t="str">
        <f t="shared" ref="K145:K147" si="91">IF(J145="S",5*1,IF(J145="","",IF(J145="E",3*1,IF(J145="G",1*1,0*1))))</f>
        <v/>
      </c>
      <c r="N145" s="22" t="str">
        <f t="shared" ref="N145:N147" si="92">IF(M145="S",5*1,IF(M145="","",IF(M145="E",3*1,IF(M145="G",1*1,0*1))))</f>
        <v/>
      </c>
      <c r="O145" s="25"/>
      <c r="P145" s="19" t="str">
        <f t="shared" si="82"/>
        <v/>
      </c>
      <c r="Q145" s="19">
        <f t="shared" si="83"/>
        <v>0</v>
      </c>
      <c r="S145" s="19">
        <f>SUM(F145,I145,L145)</f>
        <v>0</v>
      </c>
    </row>
    <row r="146" spans="1:26" x14ac:dyDescent="0.25">
      <c r="A146" s="19" t="s">
        <v>359</v>
      </c>
      <c r="C146" s="22"/>
      <c r="E146" s="22"/>
      <c r="H146" s="22" t="str">
        <f t="shared" si="90"/>
        <v/>
      </c>
      <c r="K146" s="22" t="str">
        <f t="shared" si="91"/>
        <v/>
      </c>
      <c r="N146" s="22" t="str">
        <f t="shared" si="92"/>
        <v/>
      </c>
      <c r="O146" s="25"/>
      <c r="P146" s="19" t="str">
        <f t="shared" si="82"/>
        <v/>
      </c>
      <c r="Q146" s="19">
        <f t="shared" si="83"/>
        <v>0</v>
      </c>
      <c r="S146" s="19">
        <f>SUM(F146,I146,L146)</f>
        <v>0</v>
      </c>
    </row>
    <row r="147" spans="1:26" x14ac:dyDescent="0.25">
      <c r="A147" s="19" t="s">
        <v>360</v>
      </c>
      <c r="C147" s="22"/>
      <c r="E147" s="22"/>
      <c r="H147" s="22" t="str">
        <f t="shared" si="90"/>
        <v/>
      </c>
      <c r="K147" s="22" t="str">
        <f t="shared" si="91"/>
        <v/>
      </c>
      <c r="N147" s="22" t="str">
        <f t="shared" si="92"/>
        <v/>
      </c>
      <c r="O147" s="25"/>
      <c r="P147" s="19" t="str">
        <f t="shared" si="82"/>
        <v/>
      </c>
      <c r="Q147" s="19">
        <f t="shared" si="83"/>
        <v>0</v>
      </c>
      <c r="S147" s="19">
        <f>SUM(F147,I147,L147)</f>
        <v>0</v>
      </c>
    </row>
    <row r="148" spans="1:26" x14ac:dyDescent="0.25">
      <c r="C148" s="22"/>
      <c r="E148" s="22"/>
      <c r="H148" s="22"/>
      <c r="K148" s="22"/>
      <c r="N148" s="22"/>
      <c r="O148" s="25"/>
      <c r="P148" s="19" t="str">
        <f t="shared" si="82"/>
        <v/>
      </c>
      <c r="Q148" s="19">
        <f t="shared" si="83"/>
        <v>0</v>
      </c>
    </row>
    <row r="149" spans="1:26" x14ac:dyDescent="0.25">
      <c r="A149" s="19" t="s">
        <v>361</v>
      </c>
      <c r="C149" s="22"/>
      <c r="E149" s="22"/>
      <c r="H149" s="22" t="str">
        <f>IF(G149="S",5*1,IF(G149="","",IF(G149="E",3*1,IF(G149="G",1*1,0*1))))</f>
        <v/>
      </c>
      <c r="K149" s="22" t="str">
        <f>IF(J149="S",5*1,IF(J149="","",IF(J149="E",3*1,IF(J149="G",1*1,0*1))))</f>
        <v/>
      </c>
      <c r="L149" s="24"/>
      <c r="N149" s="22" t="str">
        <f>IF(M149="S",5*1,IF(M149="","",IF(M149="E",3*1,IF(M149="G",1*1,0*1))))</f>
        <v/>
      </c>
      <c r="O149" s="25"/>
      <c r="P149" s="19" t="str">
        <f t="shared" si="82"/>
        <v/>
      </c>
      <c r="Q149" s="19">
        <f t="shared" si="83"/>
        <v>0</v>
      </c>
      <c r="S149" s="19">
        <f>SUM(F149,I149,L149)</f>
        <v>0</v>
      </c>
      <c r="W149" s="19">
        <f>SUM(Q149,Q151,Q150,Q152,-Z149)</f>
        <v>0</v>
      </c>
      <c r="Z149" s="19">
        <f>MIN(Q149:Q152)</f>
        <v>0</v>
      </c>
    </row>
    <row r="150" spans="1:26" x14ac:dyDescent="0.25">
      <c r="A150" s="19" t="s">
        <v>362</v>
      </c>
      <c r="C150" s="22"/>
      <c r="E150" s="22"/>
      <c r="H150" s="22" t="str">
        <f t="shared" ref="H150:H152" si="93">IF(G150="S",5*1,IF(G150="","",IF(G150="E",3*1,IF(G150="G",1*1,0*1))))</f>
        <v/>
      </c>
      <c r="K150" s="22" t="str">
        <f t="shared" ref="K150:K152" si="94">IF(J150="S",5*1,IF(J150="","",IF(J150="E",3*1,IF(J150="G",1*1,0*1))))</f>
        <v/>
      </c>
      <c r="N150" s="22" t="str">
        <f t="shared" ref="N150:N152" si="95">IF(M150="S",5*1,IF(M150="","",IF(M150="E",3*1,IF(M150="G",1*1,0*1))))</f>
        <v/>
      </c>
      <c r="O150" s="25"/>
      <c r="P150" s="19" t="str">
        <f t="shared" si="82"/>
        <v/>
      </c>
      <c r="Q150" s="19">
        <f t="shared" si="83"/>
        <v>0</v>
      </c>
      <c r="S150" s="19">
        <f>SUM(F150,I150,L150)</f>
        <v>0</v>
      </c>
    </row>
    <row r="151" spans="1:26" x14ac:dyDescent="0.25">
      <c r="A151" s="19" t="s">
        <v>363</v>
      </c>
      <c r="C151" s="22"/>
      <c r="E151" s="22"/>
      <c r="H151" s="22" t="str">
        <f t="shared" si="93"/>
        <v/>
      </c>
      <c r="K151" s="22" t="str">
        <f t="shared" si="94"/>
        <v/>
      </c>
      <c r="N151" s="22" t="str">
        <f t="shared" si="95"/>
        <v/>
      </c>
      <c r="O151" s="25"/>
      <c r="P151" s="19" t="str">
        <f t="shared" si="82"/>
        <v/>
      </c>
      <c r="Q151" s="19">
        <f t="shared" si="83"/>
        <v>0</v>
      </c>
      <c r="S151" s="19">
        <f>SUM(F151,I151,L151)</f>
        <v>0</v>
      </c>
    </row>
    <row r="152" spans="1:26" x14ac:dyDescent="0.25">
      <c r="A152" s="19" t="s">
        <v>364</v>
      </c>
      <c r="C152" s="22"/>
      <c r="E152" s="22"/>
      <c r="H152" s="22" t="str">
        <f t="shared" si="93"/>
        <v/>
      </c>
      <c r="K152" s="22" t="str">
        <f t="shared" si="94"/>
        <v/>
      </c>
      <c r="N152" s="22" t="str">
        <f t="shared" si="95"/>
        <v/>
      </c>
      <c r="O152" s="25"/>
      <c r="P152" s="19" t="str">
        <f t="shared" si="82"/>
        <v/>
      </c>
      <c r="Q152" s="19">
        <f t="shared" si="83"/>
        <v>0</v>
      </c>
      <c r="S152" s="19">
        <f>SUM(F152,I152,L152)</f>
        <v>0</v>
      </c>
    </row>
  </sheetData>
  <sheetProtection password="C6AC" sheet="1" objects="1" scenarios="1"/>
  <conditionalFormatting sqref="P1:P1048576">
    <cfRule type="cellIs" dxfId="230" priority="3" operator="between">
      <formula>-4</formula>
      <formula>-3</formula>
    </cfRule>
    <cfRule type="cellIs" dxfId="229" priority="4" operator="between">
      <formula>-3</formula>
      <formula>-6</formula>
    </cfRule>
  </conditionalFormatting>
  <conditionalFormatting sqref="Q1:Q1048576">
    <cfRule type="cellIs" dxfId="228" priority="2" operator="equal">
      <formula>15</formula>
    </cfRule>
  </conditionalFormatting>
  <conditionalFormatting sqref="A4:XFD152">
    <cfRule type="expression" dxfId="227" priority="1">
      <formula>$P4&lt;=-4</formula>
    </cfRule>
  </conditionalFormatting>
  <dataValidations count="2">
    <dataValidation type="list" allowBlank="1" showInputMessage="1" showErrorMessage="1" sqref="O4:O152" xr:uid="{00000000-0002-0000-0200-000000000000}">
      <formula1>$AA$1:$AC$1</formula1>
    </dataValidation>
    <dataValidation type="list" allowBlank="1" showInputMessage="1" showErrorMessage="1" sqref="G4:G7 M149:M152 J149:J152 M144:M147 J144:J147 M139:M142 J139:J142 M134:M137 J134:J137 M129:M132 J129:J132 M124:M127 J124:J127 M119:M122 J119:J122 M114:M117 J114:J117 M109:M112 J109:J112 M104:M107 J104:J107 M99:M102 J99:J102 M94:M97 J94:J97 M89:M92 J89:J92 M84:M87 J84:J87 M79:M82 J79:J82 M74:M77 J74:J77 M69:M72 J69:J72 M64:M67 J64:J67 M59:M62 J59:J62 M54:M57 J54:J57 M49:M52 J49:J52 M44:M47 J44:J47 M39:M42 J39:J42 M34:M37 J34:J37 M29:M32 J29:J32 M24:M27 J24:J27 M19:M22 J19:J22 M14:M17 J14:J17 M9:M12 J9:J12 M4:M7 J4:J7 G149:G152 G144:G147 G139:G142 G134:G137 G129:G132 G124:G127 G119:G122 G114:G117 G109:G112 G104:G107 G99:G102 G94:G97 G89:G92 G84:G87 G79:G82 G74:G77 G69:G72 G64:G67 G59:G62 G54:G57 G49:G52 G44:G47 G39:G42 G34:G37 G29:G32 G24:G27 G19:G22 G14:G17 G9:G12" xr:uid="{00000000-0002-0000-0200-000001000000}">
      <formula1>$V$1:$Z$1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2"/>
  <sheetViews>
    <sheetView topLeftCell="A3" workbookViewId="0">
      <selection activeCell="G28" sqref="G28"/>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234</v>
      </c>
      <c r="C1" t="s">
        <v>232</v>
      </c>
    </row>
    <row r="2" spans="1:7" x14ac:dyDescent="0.25">
      <c r="A2" t="s">
        <v>225</v>
      </c>
      <c r="B2" t="s">
        <v>220</v>
      </c>
      <c r="C2" t="s">
        <v>231</v>
      </c>
      <c r="D2" t="s">
        <v>228</v>
      </c>
      <c r="E2" t="s">
        <v>229</v>
      </c>
      <c r="F2" s="15" t="s">
        <v>230</v>
      </c>
      <c r="G2" t="s">
        <v>1024</v>
      </c>
    </row>
    <row r="3" spans="1:7" x14ac:dyDescent="0.25">
      <c r="A3" t="str">
        <f>Dramatic!A44</f>
        <v>J-201</v>
      </c>
      <c r="B3">
        <f>Dramatic!S44</f>
        <v>12</v>
      </c>
      <c r="F3" s="15">
        <f>SUM(Table13[[#This Row],[MR 1 Score]:[MR3 Score]])</f>
        <v>0</v>
      </c>
    </row>
    <row r="4" spans="1:7" x14ac:dyDescent="0.25">
      <c r="A4" t="str">
        <f>Dramatic!A6</f>
        <v>A-203</v>
      </c>
      <c r="B4">
        <f>Dramatic!S6</f>
        <v>12</v>
      </c>
      <c r="F4" s="15">
        <f>SUM(Table13[[#This Row],[MR 1 Score]:[MR3 Score]])</f>
        <v>0</v>
      </c>
    </row>
    <row r="5" spans="1:7" x14ac:dyDescent="0.25">
      <c r="A5" t="str">
        <f>Dramatic!A11</f>
        <v>B-203</v>
      </c>
      <c r="B5">
        <f>Dramatic!S11</f>
        <v>11</v>
      </c>
      <c r="F5" s="15">
        <f>SUM(Table13[[#This Row],[MR 1 Score]:[MR3 Score]])</f>
        <v>0</v>
      </c>
    </row>
    <row r="6" spans="1:7" x14ac:dyDescent="0.25">
      <c r="A6" t="str">
        <f>Dramatic!A29</f>
        <v>F-201</v>
      </c>
      <c r="B6">
        <f>Dramatic!S29</f>
        <v>11</v>
      </c>
      <c r="F6" s="15">
        <f>SUM(Table13[[#This Row],[MR 1 Score]:[MR3 Score]])</f>
        <v>0</v>
      </c>
    </row>
    <row r="7" spans="1:7" x14ac:dyDescent="0.25">
      <c r="A7" t="str">
        <f>Dramatic!A30</f>
        <v>F-202</v>
      </c>
      <c r="B7">
        <f>Dramatic!S30</f>
        <v>11</v>
      </c>
      <c r="F7" s="15">
        <f>SUM(Table13[[#This Row],[MR 1 Score]:[MR3 Score]])</f>
        <v>0</v>
      </c>
    </row>
    <row r="8" spans="1:7" x14ac:dyDescent="0.25">
      <c r="A8" t="str">
        <f>Dramatic!A31</f>
        <v>F-203</v>
      </c>
      <c r="B8">
        <f>Dramatic!S31</f>
        <v>11</v>
      </c>
      <c r="F8" s="15">
        <f>SUM(Table13[[#This Row],[MR 1 Score]:[MR3 Score]])</f>
        <v>0</v>
      </c>
    </row>
    <row r="9" spans="1:7" x14ac:dyDescent="0.25">
      <c r="A9" t="str">
        <f>Dramatic!A40</f>
        <v>H-202</v>
      </c>
      <c r="B9">
        <f>Dramatic!S40</f>
        <v>10</v>
      </c>
      <c r="F9" s="15">
        <f>SUM(Table13[[#This Row],[MR 1 Score]:[MR3 Score]])</f>
        <v>0</v>
      </c>
    </row>
    <row r="10" spans="1:7" x14ac:dyDescent="0.25">
      <c r="A10" t="str">
        <f>Dramatic!A66</f>
        <v>N-203</v>
      </c>
      <c r="B10">
        <f>Dramatic!S66</f>
        <v>10</v>
      </c>
      <c r="F10" s="15">
        <f>SUM(Table13[[#This Row],[MR 1 Score]:[MR3 Score]])</f>
        <v>0</v>
      </c>
    </row>
    <row r="11" spans="1:7" x14ac:dyDescent="0.25">
      <c r="A11" t="str">
        <f>Dramatic!A4</f>
        <v>A-201</v>
      </c>
      <c r="B11">
        <f>Dramatic!S4</f>
        <v>9</v>
      </c>
      <c r="F11" s="15">
        <f>SUM(Table13[[#This Row],[MR 1 Score]:[MR3 Score]])</f>
        <v>0</v>
      </c>
    </row>
    <row r="12" spans="1:7" x14ac:dyDescent="0.25">
      <c r="A12" t="str">
        <f>Dramatic!A5</f>
        <v>A-202</v>
      </c>
      <c r="B12">
        <f>Dramatic!S5</f>
        <v>9</v>
      </c>
      <c r="F12" s="15">
        <f>SUM(Table13[[#This Row],[MR 1 Score]:[MR3 Score]])</f>
        <v>0</v>
      </c>
    </row>
    <row r="13" spans="1:7" x14ac:dyDescent="0.25">
      <c r="A13" t="str">
        <f>Dramatic!A39</f>
        <v>H-201</v>
      </c>
      <c r="B13">
        <f>Dramatic!S39</f>
        <v>9</v>
      </c>
      <c r="F13" s="15">
        <f>SUM(Table13[[#This Row],[MR 1 Score]:[MR3 Score]])</f>
        <v>0</v>
      </c>
    </row>
    <row r="14" spans="1:7" x14ac:dyDescent="0.25">
      <c r="A14" t="str">
        <f>Dramatic!A41</f>
        <v>H-203</v>
      </c>
      <c r="B14">
        <f>Dramatic!S41</f>
        <v>9</v>
      </c>
      <c r="F14" s="15">
        <f>SUM(Table13[[#This Row],[MR 1 Score]:[MR3 Score]])</f>
        <v>0</v>
      </c>
    </row>
    <row r="15" spans="1:7" x14ac:dyDescent="0.25">
      <c r="A15" t="str">
        <f>Dramatic!A69</f>
        <v>P-201</v>
      </c>
      <c r="B15">
        <f>Dramatic!S69</f>
        <v>9</v>
      </c>
      <c r="F15" s="15">
        <f>SUM(Table13[[#This Row],[MR 1 Score]:[MR3 Score]])</f>
        <v>0</v>
      </c>
    </row>
    <row r="16" spans="1:7" x14ac:dyDescent="0.25">
      <c r="A16" t="str">
        <f>Dramatic!A70</f>
        <v>P-202</v>
      </c>
      <c r="B16">
        <f>Dramatic!S70</f>
        <v>9</v>
      </c>
      <c r="F16" s="15">
        <f>SUM(Table13[[#This Row],[MR 1 Score]:[MR3 Score]])</f>
        <v>0</v>
      </c>
    </row>
    <row r="17" spans="1:7" x14ac:dyDescent="0.25">
      <c r="A17" t="str">
        <f>Dramatic!A32</f>
        <v>F-204</v>
      </c>
      <c r="B17">
        <f>Dramatic!S32</f>
        <v>8</v>
      </c>
      <c r="F17" s="15">
        <f>SUM(Table13[[#This Row],[MR 1 Score]:[MR3 Score]])</f>
        <v>0</v>
      </c>
    </row>
    <row r="18" spans="1:7" x14ac:dyDescent="0.25">
      <c r="A18" t="str">
        <f>Dramatic!A59</f>
        <v>M-201</v>
      </c>
      <c r="B18">
        <f>Dramatic!S59</f>
        <v>8</v>
      </c>
      <c r="F18" s="15">
        <f>SUM(Table13[[#This Row],[MR 1 Score]:[MR3 Score]])</f>
        <v>0</v>
      </c>
    </row>
    <row r="19" spans="1:7" x14ac:dyDescent="0.25">
      <c r="A19" t="str">
        <f>Dramatic!A60</f>
        <v>M-202</v>
      </c>
      <c r="B19">
        <f>Dramatic!S60</f>
        <v>8</v>
      </c>
      <c r="F19" s="15">
        <f>SUM(Table13[[#This Row],[MR 1 Score]:[MR3 Score]])</f>
        <v>0</v>
      </c>
    </row>
    <row r="20" spans="1:7" x14ac:dyDescent="0.25">
      <c r="A20" t="str">
        <f>Dramatic!A61</f>
        <v>M-203</v>
      </c>
      <c r="B20">
        <f>Dramatic!S61</f>
        <v>8</v>
      </c>
      <c r="F20" s="15">
        <f>SUM(Table13[[#This Row],[MR 1 Score]:[MR3 Score]])</f>
        <v>0</v>
      </c>
    </row>
    <row r="21" spans="1:7" x14ac:dyDescent="0.25">
      <c r="A21" t="str">
        <f>Dramatic!A67</f>
        <v>N-204</v>
      </c>
      <c r="B21">
        <f>Dramatic!S67</f>
        <v>8</v>
      </c>
      <c r="F21" s="15">
        <f>SUM(Table13[[#This Row],[MR 1 Score]:[MR3 Score]])</f>
        <v>0</v>
      </c>
    </row>
    <row r="22" spans="1:7" x14ac:dyDescent="0.25">
      <c r="A22" t="str">
        <f>Dramatic!A10</f>
        <v>B-202</v>
      </c>
      <c r="B22">
        <f>Dramatic!S10</f>
        <v>7</v>
      </c>
      <c r="F22" s="15">
        <f>SUM(Table13[[#This Row],[MR 1 Score]:[MR3 Score]])</f>
        <v>0</v>
      </c>
    </row>
    <row r="23" spans="1:7" x14ac:dyDescent="0.25">
      <c r="A23" t="str">
        <f>Dramatic!A19</f>
        <v>D-201</v>
      </c>
      <c r="B23">
        <f>Dramatic!S19</f>
        <v>7</v>
      </c>
      <c r="F23" s="15">
        <f>SUM(Table13[[#This Row],[MR 1 Score]:[MR3 Score]])</f>
        <v>0</v>
      </c>
    </row>
    <row r="24" spans="1:7" x14ac:dyDescent="0.25">
      <c r="A24" t="str">
        <f>Dramatic!A20</f>
        <v>D-202</v>
      </c>
      <c r="B24">
        <f>Dramatic!S20</f>
        <v>7</v>
      </c>
      <c r="F24" s="15">
        <f>SUM(Table13[[#This Row],[MR 1 Score]:[MR3 Score]])</f>
        <v>0</v>
      </c>
    </row>
    <row r="25" spans="1:7" x14ac:dyDescent="0.25">
      <c r="A25" t="str">
        <f>Dramatic!A37</f>
        <v>G-204</v>
      </c>
      <c r="B25">
        <f>Dramatic!S37</f>
        <v>5</v>
      </c>
      <c r="C25">
        <v>5</v>
      </c>
      <c r="D25">
        <v>5</v>
      </c>
      <c r="E25">
        <v>3</v>
      </c>
      <c r="F25" s="15">
        <f>SUM(Table13[[#This Row],[MR 1 Score]:[MR3 Score]])</f>
        <v>13</v>
      </c>
    </row>
    <row r="26" spans="1:7" x14ac:dyDescent="0.25">
      <c r="A26" t="str">
        <f>Dramatic!A64</f>
        <v>N-201</v>
      </c>
      <c r="B26">
        <f>Dramatic!S64</f>
        <v>5</v>
      </c>
      <c r="C26">
        <v>5</v>
      </c>
      <c r="D26">
        <v>3</v>
      </c>
      <c r="E26">
        <v>5</v>
      </c>
      <c r="F26" s="15">
        <f>SUM(Table13[[#This Row],[MR 1 Score]:[MR3 Score]])</f>
        <v>13</v>
      </c>
    </row>
    <row r="27" spans="1:7" x14ac:dyDescent="0.25">
      <c r="A27" t="str">
        <f>Dramatic!A65</f>
        <v>N-202</v>
      </c>
      <c r="B27">
        <f>Dramatic!S65</f>
        <v>5</v>
      </c>
      <c r="C27">
        <v>4</v>
      </c>
      <c r="D27">
        <v>5</v>
      </c>
      <c r="E27">
        <v>5</v>
      </c>
      <c r="F27" s="15">
        <f>SUM(Table13[[#This Row],[MR 1 Score]:[MR3 Score]])</f>
        <v>14</v>
      </c>
    </row>
    <row r="28" spans="1:7" x14ac:dyDescent="0.25">
      <c r="A28" t="str">
        <f>Dramatic!A34</f>
        <v>G-201</v>
      </c>
      <c r="B28">
        <f>Dramatic!S34</f>
        <v>4</v>
      </c>
      <c r="C28">
        <v>1</v>
      </c>
      <c r="D28">
        <v>4</v>
      </c>
      <c r="E28">
        <v>2</v>
      </c>
      <c r="F28" s="15">
        <f>SUM(Table13[[#This Row],[MR 1 Score]:[MR3 Score]])</f>
        <v>7</v>
      </c>
      <c r="G28" t="s">
        <v>1025</v>
      </c>
    </row>
    <row r="29" spans="1:7" x14ac:dyDescent="0.25">
      <c r="A29" t="str">
        <f>Dramatic!A35</f>
        <v>G-202</v>
      </c>
      <c r="B29">
        <f>Dramatic!S35</f>
        <v>3</v>
      </c>
      <c r="C29">
        <v>3</v>
      </c>
      <c r="D29">
        <v>2</v>
      </c>
      <c r="E29">
        <v>1</v>
      </c>
      <c r="F29" s="15">
        <f>SUM(Table13[[#This Row],[MR 1 Score]:[MR3 Score]])</f>
        <v>6</v>
      </c>
      <c r="G29" t="s">
        <v>1027</v>
      </c>
    </row>
    <row r="30" spans="1:7" x14ac:dyDescent="0.25">
      <c r="A30" t="str">
        <f>Dramatic!A36</f>
        <v>G-203</v>
      </c>
      <c r="B30">
        <f>Dramatic!S36</f>
        <v>3</v>
      </c>
      <c r="C30">
        <v>2</v>
      </c>
      <c r="D30">
        <v>1</v>
      </c>
      <c r="E30">
        <v>4</v>
      </c>
      <c r="F30" s="15">
        <f>SUM(Table13[[#This Row],[MR 1 Score]:[MR3 Score]])</f>
        <v>7</v>
      </c>
      <c r="G30" t="s">
        <v>1026</v>
      </c>
    </row>
    <row r="31" spans="1:7" x14ac:dyDescent="0.25">
      <c r="A31" t="str">
        <f>Dramatic!A7</f>
        <v>A-204</v>
      </c>
      <c r="B31">
        <f>Dramatic!S7</f>
        <v>0</v>
      </c>
      <c r="F31" s="15">
        <f>SUM(Table13[[#This Row],[MR 1 Score]:[MR3 Score]])</f>
        <v>0</v>
      </c>
    </row>
    <row r="32" spans="1:7" x14ac:dyDescent="0.25">
      <c r="A32" t="str">
        <f>Dramatic!A124</f>
        <v>AA-201</v>
      </c>
      <c r="B32">
        <f>Dramatic!S124</f>
        <v>0</v>
      </c>
      <c r="F32" s="27">
        <f>SUM(Table13[[#This Row],[MR 1 Score]:[MR3 Score]])</f>
        <v>0</v>
      </c>
    </row>
    <row r="33" spans="1:6" x14ac:dyDescent="0.25">
      <c r="A33" t="str">
        <f>Dramatic!A125</f>
        <v>AA-202</v>
      </c>
      <c r="B33">
        <f>Dramatic!S125</f>
        <v>0</v>
      </c>
      <c r="F33" s="27">
        <f>SUM(Table13[[#This Row],[MR 1 Score]:[MR3 Score]])</f>
        <v>0</v>
      </c>
    </row>
    <row r="34" spans="1:6" x14ac:dyDescent="0.25">
      <c r="A34" t="str">
        <f>Dramatic!A126</f>
        <v>AA-203</v>
      </c>
      <c r="B34">
        <f>Dramatic!S126</f>
        <v>0</v>
      </c>
      <c r="F34" s="27">
        <f>SUM(Table13[[#This Row],[MR 1 Score]:[MR3 Score]])</f>
        <v>0</v>
      </c>
    </row>
    <row r="35" spans="1:6" x14ac:dyDescent="0.25">
      <c r="A35" t="str">
        <f>Dramatic!A127</f>
        <v>AA-204</v>
      </c>
      <c r="B35">
        <f>Dramatic!S127</f>
        <v>0</v>
      </c>
      <c r="F35" s="27">
        <f>SUM(Table13[[#This Row],[MR 1 Score]:[MR3 Score]])</f>
        <v>0</v>
      </c>
    </row>
    <row r="36" spans="1:6" x14ac:dyDescent="0.25">
      <c r="A36" t="str">
        <f>Dramatic!A9</f>
        <v>B-201</v>
      </c>
      <c r="B36">
        <f>Dramatic!S9</f>
        <v>0</v>
      </c>
      <c r="F36" s="15">
        <f>SUM(Table13[[#This Row],[MR 1 Score]:[MR3 Score]])</f>
        <v>0</v>
      </c>
    </row>
    <row r="37" spans="1:6" x14ac:dyDescent="0.25">
      <c r="A37" t="str">
        <f>Dramatic!A12</f>
        <v>B-204</v>
      </c>
      <c r="B37">
        <f>Dramatic!S12</f>
        <v>0</v>
      </c>
      <c r="F37" s="15">
        <f>SUM(Table13[[#This Row],[MR 1 Score]:[MR3 Score]])</f>
        <v>0</v>
      </c>
    </row>
    <row r="38" spans="1:6" x14ac:dyDescent="0.25">
      <c r="A38" t="str">
        <f>Dramatic!A129</f>
        <v>BB-201</v>
      </c>
      <c r="B38">
        <f>Dramatic!S129</f>
        <v>0</v>
      </c>
      <c r="F38" s="27">
        <f>SUM(Table13[[#This Row],[MR 1 Score]:[MR3 Score]])</f>
        <v>0</v>
      </c>
    </row>
    <row r="39" spans="1:6" x14ac:dyDescent="0.25">
      <c r="A39" t="str">
        <f>Dramatic!A130</f>
        <v>BB-202</v>
      </c>
      <c r="B39">
        <f>Dramatic!S130</f>
        <v>0</v>
      </c>
      <c r="F39" s="27">
        <f>SUM(Table13[[#This Row],[MR 1 Score]:[MR3 Score]])</f>
        <v>0</v>
      </c>
    </row>
    <row r="40" spans="1:6" x14ac:dyDescent="0.25">
      <c r="A40" t="str">
        <f>Dramatic!A131</f>
        <v>BB-203</v>
      </c>
      <c r="B40">
        <f>Dramatic!S131</f>
        <v>0</v>
      </c>
      <c r="F40" s="27">
        <f>SUM(Table13[[#This Row],[MR 1 Score]:[MR3 Score]])</f>
        <v>0</v>
      </c>
    </row>
    <row r="41" spans="1:6" x14ac:dyDescent="0.25">
      <c r="A41" t="str">
        <f>Dramatic!A132</f>
        <v>BB-204</v>
      </c>
      <c r="B41">
        <f>Dramatic!S132</f>
        <v>0</v>
      </c>
      <c r="F41" s="27">
        <f>SUM(Table13[[#This Row],[MR 1 Score]:[MR3 Score]])</f>
        <v>0</v>
      </c>
    </row>
    <row r="42" spans="1:6" x14ac:dyDescent="0.25">
      <c r="A42" t="str">
        <f>Dramatic!A14</f>
        <v>C-201</v>
      </c>
      <c r="B42">
        <f>Dramatic!S14</f>
        <v>0</v>
      </c>
      <c r="F42" s="15">
        <f>SUM(Table13[[#This Row],[MR 1 Score]:[MR3 Score]])</f>
        <v>0</v>
      </c>
    </row>
    <row r="43" spans="1:6" x14ac:dyDescent="0.25">
      <c r="A43" t="str">
        <f>Dramatic!A15</f>
        <v>C-202</v>
      </c>
      <c r="B43">
        <f>Dramatic!S15</f>
        <v>0</v>
      </c>
      <c r="F43" s="15">
        <f>SUM(Table13[[#This Row],[MR 1 Score]:[MR3 Score]])</f>
        <v>0</v>
      </c>
    </row>
    <row r="44" spans="1:6" x14ac:dyDescent="0.25">
      <c r="A44" t="str">
        <f>Dramatic!A16</f>
        <v>C-203</v>
      </c>
      <c r="B44">
        <f>Dramatic!S16</f>
        <v>0</v>
      </c>
      <c r="F44" s="15">
        <f>SUM(Table13[[#This Row],[MR 1 Score]:[MR3 Score]])</f>
        <v>0</v>
      </c>
    </row>
    <row r="45" spans="1:6" x14ac:dyDescent="0.25">
      <c r="A45" t="str">
        <f>Dramatic!A17</f>
        <v>C-204</v>
      </c>
      <c r="B45">
        <f>Dramatic!S17</f>
        <v>0</v>
      </c>
      <c r="F45" s="15">
        <f>SUM(Table13[[#This Row],[MR 1 Score]:[MR3 Score]])</f>
        <v>0</v>
      </c>
    </row>
    <row r="46" spans="1:6" x14ac:dyDescent="0.25">
      <c r="A46" t="str">
        <f>Dramatic!A134</f>
        <v>CC-201</v>
      </c>
      <c r="B46">
        <f>Dramatic!S134</f>
        <v>0</v>
      </c>
      <c r="F46" s="27">
        <f>SUM(Table13[[#This Row],[MR 1 Score]:[MR3 Score]])</f>
        <v>0</v>
      </c>
    </row>
    <row r="47" spans="1:6" x14ac:dyDescent="0.25">
      <c r="A47" t="str">
        <f>Dramatic!A135</f>
        <v>CC-202</v>
      </c>
      <c r="B47">
        <f>Dramatic!S135</f>
        <v>0</v>
      </c>
      <c r="F47" s="27">
        <f>SUM(Table13[[#This Row],[MR 1 Score]:[MR3 Score]])</f>
        <v>0</v>
      </c>
    </row>
    <row r="48" spans="1:6" x14ac:dyDescent="0.25">
      <c r="A48" t="str">
        <f>Dramatic!A136</f>
        <v>CC-203</v>
      </c>
      <c r="B48">
        <f>Dramatic!S136</f>
        <v>0</v>
      </c>
      <c r="F48" s="27">
        <f>SUM(Table13[[#This Row],[MR 1 Score]:[MR3 Score]])</f>
        <v>0</v>
      </c>
    </row>
    <row r="49" spans="1:6" x14ac:dyDescent="0.25">
      <c r="A49" t="str">
        <f>Dramatic!A137</f>
        <v>CC-204</v>
      </c>
      <c r="B49">
        <f>Dramatic!S137</f>
        <v>0</v>
      </c>
      <c r="F49" s="27">
        <f>SUM(Table13[[#This Row],[MR 1 Score]:[MR3 Score]])</f>
        <v>0</v>
      </c>
    </row>
    <row r="50" spans="1:6" x14ac:dyDescent="0.25">
      <c r="A50" t="str">
        <f>Dramatic!A21</f>
        <v>D-203</v>
      </c>
      <c r="B50">
        <f>Dramatic!S21</f>
        <v>0</v>
      </c>
      <c r="F50" s="15">
        <f>SUM(Table13[[#This Row],[MR 1 Score]:[MR3 Score]])</f>
        <v>0</v>
      </c>
    </row>
    <row r="51" spans="1:6" x14ac:dyDescent="0.25">
      <c r="A51" t="str">
        <f>Dramatic!A22</f>
        <v>D-204</v>
      </c>
      <c r="B51">
        <f>Dramatic!S22</f>
        <v>0</v>
      </c>
      <c r="F51" s="15">
        <f>SUM(Table13[[#This Row],[MR 1 Score]:[MR3 Score]])</f>
        <v>0</v>
      </c>
    </row>
    <row r="52" spans="1:6" x14ac:dyDescent="0.25">
      <c r="A52" t="str">
        <f>Dramatic!A139</f>
        <v>DD-201</v>
      </c>
      <c r="B52">
        <f>Dramatic!S139</f>
        <v>0</v>
      </c>
      <c r="F52" s="27">
        <f>SUM(Table13[[#This Row],[MR 1 Score]:[MR3 Score]])</f>
        <v>0</v>
      </c>
    </row>
    <row r="53" spans="1:6" x14ac:dyDescent="0.25">
      <c r="A53" t="str">
        <f>Dramatic!A140</f>
        <v>DD-202</v>
      </c>
      <c r="B53">
        <f>Dramatic!S140</f>
        <v>0</v>
      </c>
      <c r="F53" s="27">
        <f>SUM(Table13[[#This Row],[MR 1 Score]:[MR3 Score]])</f>
        <v>0</v>
      </c>
    </row>
    <row r="54" spans="1:6" x14ac:dyDescent="0.25">
      <c r="A54" t="str">
        <f>Dramatic!A141</f>
        <v>DD-203</v>
      </c>
      <c r="B54">
        <f>Dramatic!S141</f>
        <v>0</v>
      </c>
      <c r="F54" s="27">
        <f>SUM(Table13[[#This Row],[MR 1 Score]:[MR3 Score]])</f>
        <v>0</v>
      </c>
    </row>
    <row r="55" spans="1:6" x14ac:dyDescent="0.25">
      <c r="A55" t="str">
        <f>Dramatic!A142</f>
        <v>DD-204</v>
      </c>
      <c r="B55">
        <f>Dramatic!S142</f>
        <v>0</v>
      </c>
      <c r="F55" s="27">
        <f>SUM(Table13[[#This Row],[MR 1 Score]:[MR3 Score]])</f>
        <v>0</v>
      </c>
    </row>
    <row r="56" spans="1:6" x14ac:dyDescent="0.25">
      <c r="A56" t="str">
        <f>Dramatic!A24</f>
        <v>E-201</v>
      </c>
      <c r="B56">
        <f>Dramatic!S24</f>
        <v>0</v>
      </c>
      <c r="F56" s="15">
        <f>SUM(Table13[[#This Row],[MR 1 Score]:[MR3 Score]])</f>
        <v>0</v>
      </c>
    </row>
    <row r="57" spans="1:6" x14ac:dyDescent="0.25">
      <c r="A57" t="str">
        <f>Dramatic!A25</f>
        <v>E-202</v>
      </c>
      <c r="B57">
        <f>Dramatic!S25</f>
        <v>0</v>
      </c>
      <c r="F57" s="15">
        <f>SUM(Table13[[#This Row],[MR 1 Score]:[MR3 Score]])</f>
        <v>0</v>
      </c>
    </row>
    <row r="58" spans="1:6" x14ac:dyDescent="0.25">
      <c r="A58" t="str">
        <f>Dramatic!A26</f>
        <v>E-203</v>
      </c>
      <c r="B58">
        <f>Dramatic!S26</f>
        <v>0</v>
      </c>
      <c r="F58" s="15">
        <f>SUM(Table13[[#This Row],[MR 1 Score]:[MR3 Score]])</f>
        <v>0</v>
      </c>
    </row>
    <row r="59" spans="1:6" x14ac:dyDescent="0.25">
      <c r="A59" t="str">
        <f>Dramatic!A27</f>
        <v>E-204</v>
      </c>
      <c r="B59">
        <f>Dramatic!S27</f>
        <v>0</v>
      </c>
      <c r="F59" s="15">
        <f>SUM(Table13[[#This Row],[MR 1 Score]:[MR3 Score]])</f>
        <v>0</v>
      </c>
    </row>
    <row r="60" spans="1:6" x14ac:dyDescent="0.25">
      <c r="A60" t="str">
        <f>Dramatic!A144</f>
        <v>EE-201</v>
      </c>
      <c r="B60">
        <f>Dramatic!S144</f>
        <v>0</v>
      </c>
      <c r="F60" s="27">
        <f>SUM(Table13[[#This Row],[MR 1 Score]:[MR3 Score]])</f>
        <v>0</v>
      </c>
    </row>
    <row r="61" spans="1:6" x14ac:dyDescent="0.25">
      <c r="A61" t="str">
        <f>Dramatic!A145</f>
        <v>EE-202</v>
      </c>
      <c r="B61">
        <f>Dramatic!S145</f>
        <v>0</v>
      </c>
      <c r="F61" s="27">
        <f>SUM(Table13[[#This Row],[MR 1 Score]:[MR3 Score]])</f>
        <v>0</v>
      </c>
    </row>
    <row r="62" spans="1:6" x14ac:dyDescent="0.25">
      <c r="A62" t="str">
        <f>Dramatic!A146</f>
        <v>EE-203</v>
      </c>
      <c r="B62">
        <f>Dramatic!S146</f>
        <v>0</v>
      </c>
      <c r="F62" s="27">
        <f>SUM(Table13[[#This Row],[MR 1 Score]:[MR3 Score]])</f>
        <v>0</v>
      </c>
    </row>
    <row r="63" spans="1:6" x14ac:dyDescent="0.25">
      <c r="A63" t="str">
        <f>Dramatic!A147</f>
        <v>EE-204</v>
      </c>
      <c r="B63">
        <f>Dramatic!S147</f>
        <v>0</v>
      </c>
      <c r="F63" s="27">
        <f>SUM(Table13[[#This Row],[MR 1 Score]:[MR3 Score]])</f>
        <v>0</v>
      </c>
    </row>
    <row r="64" spans="1:6" x14ac:dyDescent="0.25">
      <c r="A64" t="str">
        <f>Dramatic!A149</f>
        <v>FF-201</v>
      </c>
      <c r="B64">
        <f>Dramatic!S149</f>
        <v>0</v>
      </c>
      <c r="F64" s="27">
        <f>SUM(Table13[[#This Row],[MR 1 Score]:[MR3 Score]])</f>
        <v>0</v>
      </c>
    </row>
    <row r="65" spans="1:6" x14ac:dyDescent="0.25">
      <c r="A65" t="str">
        <f>Dramatic!A150</f>
        <v>FF-202</v>
      </c>
      <c r="B65">
        <f>Dramatic!S150</f>
        <v>0</v>
      </c>
      <c r="F65" s="27">
        <f>SUM(Table13[[#This Row],[MR 1 Score]:[MR3 Score]])</f>
        <v>0</v>
      </c>
    </row>
    <row r="66" spans="1:6" x14ac:dyDescent="0.25">
      <c r="A66" t="str">
        <f>Dramatic!A151</f>
        <v>FF-203</v>
      </c>
      <c r="B66">
        <f>Dramatic!S151</f>
        <v>0</v>
      </c>
      <c r="F66" s="27">
        <f>SUM(Table13[[#This Row],[MR 1 Score]:[MR3 Score]])</f>
        <v>0</v>
      </c>
    </row>
    <row r="67" spans="1:6" x14ac:dyDescent="0.25">
      <c r="A67" t="str">
        <f>Dramatic!A152</f>
        <v>FF-204</v>
      </c>
      <c r="B67">
        <f>Dramatic!S152</f>
        <v>0</v>
      </c>
      <c r="F67" s="27">
        <f>SUM(Table13[[#This Row],[MR 1 Score]:[MR3 Score]])</f>
        <v>0</v>
      </c>
    </row>
    <row r="68" spans="1:6" x14ac:dyDescent="0.25">
      <c r="A68" t="str">
        <f>Dramatic!A42</f>
        <v>H-204</v>
      </c>
      <c r="B68">
        <f>Dramatic!S42</f>
        <v>0</v>
      </c>
      <c r="F68" s="15">
        <f>SUM(Table13[[#This Row],[MR 1 Score]:[MR3 Score]])</f>
        <v>0</v>
      </c>
    </row>
    <row r="69" spans="1:6" x14ac:dyDescent="0.25">
      <c r="A69" t="str">
        <f>Dramatic!A45</f>
        <v>J-202</v>
      </c>
      <c r="B69">
        <f>Dramatic!S45</f>
        <v>0</v>
      </c>
      <c r="F69" s="15">
        <f>SUM(Table13[[#This Row],[MR 1 Score]:[MR3 Score]])</f>
        <v>0</v>
      </c>
    </row>
    <row r="70" spans="1:6" x14ac:dyDescent="0.25">
      <c r="A70" t="str">
        <f>Dramatic!A46</f>
        <v>J-203</v>
      </c>
      <c r="B70">
        <f>Dramatic!S46</f>
        <v>0</v>
      </c>
      <c r="F70" s="15">
        <f>SUM(Table13[[#This Row],[MR 1 Score]:[MR3 Score]])</f>
        <v>0</v>
      </c>
    </row>
    <row r="71" spans="1:6" x14ac:dyDescent="0.25">
      <c r="A71" t="str">
        <f>Dramatic!A47</f>
        <v>J-204</v>
      </c>
      <c r="B71">
        <f>Dramatic!S47</f>
        <v>0</v>
      </c>
      <c r="F71" s="15">
        <f>SUM(Table13[[#This Row],[MR 1 Score]:[MR3 Score]])</f>
        <v>0</v>
      </c>
    </row>
    <row r="72" spans="1:6" x14ac:dyDescent="0.25">
      <c r="A72" t="str">
        <f>Dramatic!A49</f>
        <v>K-201</v>
      </c>
      <c r="B72">
        <f>Dramatic!S49</f>
        <v>0</v>
      </c>
      <c r="F72" s="15">
        <f>SUM(Table13[[#This Row],[MR 1 Score]:[MR3 Score]])</f>
        <v>0</v>
      </c>
    </row>
    <row r="73" spans="1:6" x14ac:dyDescent="0.25">
      <c r="A73" t="str">
        <f>Dramatic!A50</f>
        <v>K-202</v>
      </c>
      <c r="B73">
        <f>Dramatic!S50</f>
        <v>0</v>
      </c>
      <c r="F73" s="15">
        <f>SUM(Table13[[#This Row],[MR 1 Score]:[MR3 Score]])</f>
        <v>0</v>
      </c>
    </row>
    <row r="74" spans="1:6" x14ac:dyDescent="0.25">
      <c r="A74" t="str">
        <f>Dramatic!A51</f>
        <v>K-203</v>
      </c>
      <c r="B74">
        <f>Dramatic!S51</f>
        <v>0</v>
      </c>
      <c r="F74" s="15">
        <f>SUM(Table13[[#This Row],[MR 1 Score]:[MR3 Score]])</f>
        <v>0</v>
      </c>
    </row>
    <row r="75" spans="1:6" x14ac:dyDescent="0.25">
      <c r="A75" t="str">
        <f>Dramatic!A52</f>
        <v>K-204</v>
      </c>
      <c r="B75">
        <f>Dramatic!S52</f>
        <v>0</v>
      </c>
      <c r="F75" s="15">
        <f>SUM(Table13[[#This Row],[MR 1 Score]:[MR3 Score]])</f>
        <v>0</v>
      </c>
    </row>
    <row r="76" spans="1:6" x14ac:dyDescent="0.25">
      <c r="A76" t="str">
        <f>Dramatic!A54</f>
        <v>L-201</v>
      </c>
      <c r="B76">
        <f>Dramatic!S54</f>
        <v>0</v>
      </c>
      <c r="F76" s="15">
        <f>SUM(Table13[[#This Row],[MR 1 Score]:[MR3 Score]])</f>
        <v>0</v>
      </c>
    </row>
    <row r="77" spans="1:6" x14ac:dyDescent="0.25">
      <c r="A77" t="str">
        <f>Dramatic!A55</f>
        <v>L-202</v>
      </c>
      <c r="B77">
        <f>Dramatic!S55</f>
        <v>0</v>
      </c>
      <c r="F77" s="15">
        <f>SUM(Table13[[#This Row],[MR 1 Score]:[MR3 Score]])</f>
        <v>0</v>
      </c>
    </row>
    <row r="78" spans="1:6" x14ac:dyDescent="0.25">
      <c r="A78" t="str">
        <f>Dramatic!A56</f>
        <v>L-203</v>
      </c>
      <c r="B78">
        <f>Dramatic!S56</f>
        <v>0</v>
      </c>
      <c r="F78" s="15">
        <f>SUM(Table13[[#This Row],[MR 1 Score]:[MR3 Score]])</f>
        <v>0</v>
      </c>
    </row>
    <row r="79" spans="1:6" x14ac:dyDescent="0.25">
      <c r="A79" t="str">
        <f>Dramatic!A57</f>
        <v>L-204</v>
      </c>
      <c r="B79">
        <f>Dramatic!S57</f>
        <v>0</v>
      </c>
      <c r="F79" s="15">
        <f>SUM(Table13[[#This Row],[MR 1 Score]:[MR3 Score]])</f>
        <v>0</v>
      </c>
    </row>
    <row r="80" spans="1:6" x14ac:dyDescent="0.25">
      <c r="A80" t="str">
        <f>Dramatic!A62</f>
        <v>M-204</v>
      </c>
      <c r="B80">
        <f>Dramatic!S62</f>
        <v>0</v>
      </c>
      <c r="F80" s="15">
        <f>SUM(Table13[[#This Row],[MR 1 Score]:[MR3 Score]])</f>
        <v>0</v>
      </c>
    </row>
    <row r="81" spans="1:6" x14ac:dyDescent="0.25">
      <c r="A81" t="str">
        <f>Dramatic!A71</f>
        <v>P-203</v>
      </c>
      <c r="B81">
        <f>Dramatic!S71</f>
        <v>0</v>
      </c>
      <c r="F81" s="15">
        <f>SUM(Table13[[#This Row],[MR 1 Score]:[MR3 Score]])</f>
        <v>0</v>
      </c>
    </row>
    <row r="82" spans="1:6" x14ac:dyDescent="0.25">
      <c r="A82" t="str">
        <f>Dramatic!A72</f>
        <v>P-204</v>
      </c>
      <c r="B82">
        <f>Dramatic!S72</f>
        <v>0</v>
      </c>
      <c r="F82" s="15">
        <f>SUM(Table13[[#This Row],[MR 1 Score]:[MR3 Score]])</f>
        <v>0</v>
      </c>
    </row>
    <row r="83" spans="1:6" x14ac:dyDescent="0.25">
      <c r="A83" t="str">
        <f>Dramatic!A74</f>
        <v>Q-201</v>
      </c>
      <c r="B83">
        <f>Dramatic!S74</f>
        <v>0</v>
      </c>
      <c r="F83" s="15">
        <f>SUM(Table13[[#This Row],[MR 1 Score]:[MR3 Score]])</f>
        <v>0</v>
      </c>
    </row>
    <row r="84" spans="1:6" x14ac:dyDescent="0.25">
      <c r="A84" t="str">
        <f>Dramatic!A75</f>
        <v>Q-202</v>
      </c>
      <c r="B84">
        <f>Dramatic!S75</f>
        <v>0</v>
      </c>
      <c r="F84" s="15">
        <f>SUM(Table13[[#This Row],[MR 1 Score]:[MR3 Score]])</f>
        <v>0</v>
      </c>
    </row>
    <row r="85" spans="1:6" x14ac:dyDescent="0.25">
      <c r="A85" t="str">
        <f>Dramatic!A76</f>
        <v>Q-203</v>
      </c>
      <c r="B85">
        <f>Dramatic!S76</f>
        <v>0</v>
      </c>
      <c r="F85" s="15">
        <f>SUM(Table13[[#This Row],[MR 1 Score]:[MR3 Score]])</f>
        <v>0</v>
      </c>
    </row>
    <row r="86" spans="1:6" x14ac:dyDescent="0.25">
      <c r="A86" t="str">
        <f>Dramatic!A77</f>
        <v>Q-204</v>
      </c>
      <c r="B86">
        <f>Dramatic!S77</f>
        <v>0</v>
      </c>
      <c r="F86" s="15">
        <f>SUM(Table13[[#This Row],[MR 1 Score]:[MR3 Score]])</f>
        <v>0</v>
      </c>
    </row>
    <row r="87" spans="1:6" x14ac:dyDescent="0.25">
      <c r="A87" t="str">
        <f>Dramatic!A79</f>
        <v>R-201</v>
      </c>
      <c r="B87">
        <f>Dramatic!S79</f>
        <v>0</v>
      </c>
      <c r="F87" s="15">
        <f>SUM(Table13[[#This Row],[MR 1 Score]:[MR3 Score]])</f>
        <v>0</v>
      </c>
    </row>
    <row r="88" spans="1:6" x14ac:dyDescent="0.25">
      <c r="A88" t="str">
        <f>Dramatic!A80</f>
        <v>R-202</v>
      </c>
      <c r="B88">
        <f>Dramatic!S80</f>
        <v>0</v>
      </c>
      <c r="F88" s="15">
        <f>SUM(Table13[[#This Row],[MR 1 Score]:[MR3 Score]])</f>
        <v>0</v>
      </c>
    </row>
    <row r="89" spans="1:6" x14ac:dyDescent="0.25">
      <c r="A89" t="str">
        <f>Dramatic!A81</f>
        <v>R-203</v>
      </c>
      <c r="B89">
        <f>Dramatic!S81</f>
        <v>0</v>
      </c>
      <c r="F89" s="15">
        <f>SUM(Table13[[#This Row],[MR 1 Score]:[MR3 Score]])</f>
        <v>0</v>
      </c>
    </row>
    <row r="90" spans="1:6" x14ac:dyDescent="0.25">
      <c r="A90" t="str">
        <f>Dramatic!A82</f>
        <v>R-204</v>
      </c>
      <c r="B90">
        <f>Dramatic!S82</f>
        <v>0</v>
      </c>
      <c r="F90" s="15">
        <f>SUM(Table13[[#This Row],[MR 1 Score]:[MR3 Score]])</f>
        <v>0</v>
      </c>
    </row>
    <row r="91" spans="1:6" x14ac:dyDescent="0.25">
      <c r="A91" t="str">
        <f>Dramatic!A84</f>
        <v>S-201</v>
      </c>
      <c r="B91">
        <f>Dramatic!S84</f>
        <v>0</v>
      </c>
      <c r="F91" s="15">
        <f>SUM(Table13[[#This Row],[MR 1 Score]:[MR3 Score]])</f>
        <v>0</v>
      </c>
    </row>
    <row r="92" spans="1:6" x14ac:dyDescent="0.25">
      <c r="A92" t="str">
        <f>Dramatic!A85</f>
        <v>S-202</v>
      </c>
      <c r="B92">
        <f>Dramatic!S85</f>
        <v>0</v>
      </c>
      <c r="F92" s="15">
        <f>SUM(Table13[[#This Row],[MR 1 Score]:[MR3 Score]])</f>
        <v>0</v>
      </c>
    </row>
    <row r="93" spans="1:6" x14ac:dyDescent="0.25">
      <c r="A93" t="str">
        <f>Dramatic!A86</f>
        <v>S-203</v>
      </c>
      <c r="B93">
        <f>Dramatic!S86</f>
        <v>0</v>
      </c>
      <c r="F93" s="15">
        <f>SUM(Table13[[#This Row],[MR 1 Score]:[MR3 Score]])</f>
        <v>0</v>
      </c>
    </row>
    <row r="94" spans="1:6" x14ac:dyDescent="0.25">
      <c r="A94" t="str">
        <f>Dramatic!A87</f>
        <v>S-204</v>
      </c>
      <c r="B94">
        <f>Dramatic!S87</f>
        <v>0</v>
      </c>
      <c r="F94" s="15">
        <f>SUM(Table13[[#This Row],[MR 1 Score]:[MR3 Score]])</f>
        <v>0</v>
      </c>
    </row>
    <row r="95" spans="1:6" x14ac:dyDescent="0.25">
      <c r="A95" t="str">
        <f>Dramatic!A89</f>
        <v>T-201</v>
      </c>
      <c r="B95">
        <f>Dramatic!S89</f>
        <v>0</v>
      </c>
      <c r="F95" s="15">
        <f>SUM(Table13[[#This Row],[MR 1 Score]:[MR3 Score]])</f>
        <v>0</v>
      </c>
    </row>
    <row r="96" spans="1:6" x14ac:dyDescent="0.25">
      <c r="A96" t="str">
        <f>Dramatic!A90</f>
        <v>T-202</v>
      </c>
      <c r="B96">
        <f>Dramatic!S90</f>
        <v>0</v>
      </c>
      <c r="F96" s="15">
        <f>SUM(Table13[[#This Row],[MR 1 Score]:[MR3 Score]])</f>
        <v>0</v>
      </c>
    </row>
    <row r="97" spans="1:6" x14ac:dyDescent="0.25">
      <c r="A97" t="str">
        <f>Dramatic!A91</f>
        <v>T-203</v>
      </c>
      <c r="B97">
        <f>Dramatic!S91</f>
        <v>0</v>
      </c>
      <c r="F97" s="15">
        <f>SUM(Table13[[#This Row],[MR 1 Score]:[MR3 Score]])</f>
        <v>0</v>
      </c>
    </row>
    <row r="98" spans="1:6" x14ac:dyDescent="0.25">
      <c r="A98" t="str">
        <f>Dramatic!A92</f>
        <v>T-204</v>
      </c>
      <c r="B98">
        <f>Dramatic!S92</f>
        <v>0</v>
      </c>
      <c r="F98" s="15">
        <f>SUM(Table13[[#This Row],[MR 1 Score]:[MR3 Score]])</f>
        <v>0</v>
      </c>
    </row>
    <row r="99" spans="1:6" x14ac:dyDescent="0.25">
      <c r="A99" t="str">
        <f>Dramatic!A94</f>
        <v>U-201</v>
      </c>
      <c r="B99">
        <f>Dramatic!S94</f>
        <v>0</v>
      </c>
      <c r="F99" s="15">
        <f>SUM(Table13[[#This Row],[MR 1 Score]:[MR3 Score]])</f>
        <v>0</v>
      </c>
    </row>
    <row r="100" spans="1:6" x14ac:dyDescent="0.25">
      <c r="A100" t="str">
        <f>Dramatic!A95</f>
        <v>U-202</v>
      </c>
      <c r="B100">
        <f>Dramatic!S95</f>
        <v>0</v>
      </c>
      <c r="F100" s="15">
        <f>SUM(Table13[[#This Row],[MR 1 Score]:[MR3 Score]])</f>
        <v>0</v>
      </c>
    </row>
    <row r="101" spans="1:6" x14ac:dyDescent="0.25">
      <c r="A101" t="str">
        <f>Dramatic!A96</f>
        <v>U-203</v>
      </c>
      <c r="B101">
        <f>Dramatic!S96</f>
        <v>0</v>
      </c>
      <c r="F101" s="15">
        <f>SUM(Table13[[#This Row],[MR 1 Score]:[MR3 Score]])</f>
        <v>0</v>
      </c>
    </row>
    <row r="102" spans="1:6" x14ac:dyDescent="0.25">
      <c r="A102" t="str">
        <f>Dramatic!A97</f>
        <v>U-204</v>
      </c>
      <c r="B102">
        <f>Dramatic!S97</f>
        <v>0</v>
      </c>
      <c r="F102" s="15">
        <f>SUM(Table13[[#This Row],[MR 1 Score]:[MR3 Score]])</f>
        <v>0</v>
      </c>
    </row>
    <row r="103" spans="1:6" x14ac:dyDescent="0.25">
      <c r="A103" t="str">
        <f>Dramatic!A99</f>
        <v>V-201</v>
      </c>
      <c r="B103">
        <f>Dramatic!S99</f>
        <v>0</v>
      </c>
      <c r="F103" s="15">
        <f>SUM(Table13[[#This Row],[MR 1 Score]:[MR3 Score]])</f>
        <v>0</v>
      </c>
    </row>
    <row r="104" spans="1:6" x14ac:dyDescent="0.25">
      <c r="A104" t="str">
        <f>Dramatic!A100</f>
        <v>V-202</v>
      </c>
      <c r="B104">
        <f>Dramatic!S100</f>
        <v>0</v>
      </c>
      <c r="F104" s="15">
        <f>SUM(Table13[[#This Row],[MR 1 Score]:[MR3 Score]])</f>
        <v>0</v>
      </c>
    </row>
    <row r="105" spans="1:6" x14ac:dyDescent="0.25">
      <c r="A105" t="str">
        <f>Dramatic!A101</f>
        <v>V-203</v>
      </c>
      <c r="B105">
        <f>Dramatic!S101</f>
        <v>0</v>
      </c>
      <c r="F105" s="15">
        <f>SUM(Table13[[#This Row],[MR 1 Score]:[MR3 Score]])</f>
        <v>0</v>
      </c>
    </row>
    <row r="106" spans="1:6" x14ac:dyDescent="0.25">
      <c r="A106" t="str">
        <f>Dramatic!A102</f>
        <v>V-204</v>
      </c>
      <c r="B106">
        <f>Dramatic!S102</f>
        <v>0</v>
      </c>
      <c r="F106" s="15">
        <f>SUM(Table13[[#This Row],[MR 1 Score]:[MR3 Score]])</f>
        <v>0</v>
      </c>
    </row>
    <row r="107" spans="1:6" x14ac:dyDescent="0.25">
      <c r="A107" t="str">
        <f>Dramatic!A104</f>
        <v>W-201</v>
      </c>
      <c r="B107">
        <f>Dramatic!S104</f>
        <v>0</v>
      </c>
      <c r="F107" s="15">
        <f>SUM(Table13[[#This Row],[MR 1 Score]:[MR3 Score]])</f>
        <v>0</v>
      </c>
    </row>
    <row r="108" spans="1:6" x14ac:dyDescent="0.25">
      <c r="A108" t="str">
        <f>Dramatic!A105</f>
        <v>W-202</v>
      </c>
      <c r="B108">
        <f>Dramatic!S105</f>
        <v>0</v>
      </c>
      <c r="F108" s="15">
        <f>SUM(Table13[[#This Row],[MR 1 Score]:[MR3 Score]])</f>
        <v>0</v>
      </c>
    </row>
    <row r="109" spans="1:6" x14ac:dyDescent="0.25">
      <c r="A109" t="str">
        <f>Dramatic!A106</f>
        <v>W-203</v>
      </c>
      <c r="B109">
        <f>Dramatic!S106</f>
        <v>0</v>
      </c>
      <c r="F109" s="15">
        <f>SUM(Table13[[#This Row],[MR 1 Score]:[MR3 Score]])</f>
        <v>0</v>
      </c>
    </row>
    <row r="110" spans="1:6" x14ac:dyDescent="0.25">
      <c r="A110" t="str">
        <f>Dramatic!A107</f>
        <v>W-204</v>
      </c>
      <c r="B110">
        <f>Dramatic!S107</f>
        <v>0</v>
      </c>
      <c r="F110" s="15">
        <f>SUM(Table13[[#This Row],[MR 1 Score]:[MR3 Score]])</f>
        <v>0</v>
      </c>
    </row>
    <row r="111" spans="1:6" x14ac:dyDescent="0.25">
      <c r="A111" t="str">
        <f>Dramatic!A109</f>
        <v>X-201</v>
      </c>
      <c r="B111">
        <f>Dramatic!S109</f>
        <v>0</v>
      </c>
      <c r="F111" s="15">
        <f>SUM(Table13[[#This Row],[MR 1 Score]:[MR3 Score]])</f>
        <v>0</v>
      </c>
    </row>
    <row r="112" spans="1:6" x14ac:dyDescent="0.25">
      <c r="A112" t="str">
        <f>Dramatic!A110</f>
        <v>X-202</v>
      </c>
      <c r="B112">
        <f>Dramatic!S110</f>
        <v>0</v>
      </c>
      <c r="F112" s="15">
        <f>SUM(Table13[[#This Row],[MR 1 Score]:[MR3 Score]])</f>
        <v>0</v>
      </c>
    </row>
    <row r="113" spans="1:6" x14ac:dyDescent="0.25">
      <c r="A113" t="str">
        <f>Dramatic!A111</f>
        <v>X-203</v>
      </c>
      <c r="B113">
        <f>Dramatic!S111</f>
        <v>0</v>
      </c>
      <c r="F113" s="15">
        <f>SUM(Table13[[#This Row],[MR 1 Score]:[MR3 Score]])</f>
        <v>0</v>
      </c>
    </row>
    <row r="114" spans="1:6" x14ac:dyDescent="0.25">
      <c r="A114" t="str">
        <f>Dramatic!A112</f>
        <v>X-204</v>
      </c>
      <c r="B114">
        <f>Dramatic!S112</f>
        <v>0</v>
      </c>
      <c r="F114" s="15">
        <f>SUM(Table13[[#This Row],[MR 1 Score]:[MR3 Score]])</f>
        <v>0</v>
      </c>
    </row>
    <row r="115" spans="1:6" x14ac:dyDescent="0.25">
      <c r="A115" t="str">
        <f>Dramatic!A114</f>
        <v>Y-201</v>
      </c>
      <c r="B115">
        <f>Dramatic!S114</f>
        <v>0</v>
      </c>
      <c r="F115" s="15">
        <f>SUM(Table13[[#This Row],[MR 1 Score]:[MR3 Score]])</f>
        <v>0</v>
      </c>
    </row>
    <row r="116" spans="1:6" x14ac:dyDescent="0.25">
      <c r="A116" t="str">
        <f>Dramatic!A115</f>
        <v>Y-202</v>
      </c>
      <c r="B116">
        <f>Dramatic!S115</f>
        <v>0</v>
      </c>
      <c r="F116" s="15">
        <f>SUM(Table13[[#This Row],[MR 1 Score]:[MR3 Score]])</f>
        <v>0</v>
      </c>
    </row>
    <row r="117" spans="1:6" x14ac:dyDescent="0.25">
      <c r="A117" t="str">
        <f>Dramatic!A116</f>
        <v>Y-203</v>
      </c>
      <c r="B117">
        <f>Dramatic!S116</f>
        <v>0</v>
      </c>
      <c r="F117" s="15">
        <f>SUM(Table13[[#This Row],[MR 1 Score]:[MR3 Score]])</f>
        <v>0</v>
      </c>
    </row>
    <row r="118" spans="1:6" x14ac:dyDescent="0.25">
      <c r="A118" t="str">
        <f>Dramatic!A117</f>
        <v>Y-204</v>
      </c>
      <c r="B118">
        <f>Dramatic!S117</f>
        <v>0</v>
      </c>
      <c r="F118" s="15">
        <f>SUM(Table13[[#This Row],[MR 1 Score]:[MR3 Score]])</f>
        <v>0</v>
      </c>
    </row>
    <row r="119" spans="1:6" x14ac:dyDescent="0.25">
      <c r="A119" t="str">
        <f>Dramatic!A119</f>
        <v>Z-201</v>
      </c>
      <c r="B119">
        <f>Dramatic!S119</f>
        <v>0</v>
      </c>
      <c r="F119" s="15">
        <f>SUM(Table13[[#This Row],[MR 1 Score]:[MR3 Score]])</f>
        <v>0</v>
      </c>
    </row>
    <row r="120" spans="1:6" x14ac:dyDescent="0.25">
      <c r="A120" t="str">
        <f>Dramatic!A120</f>
        <v>Z-202</v>
      </c>
      <c r="B120">
        <f>Dramatic!S120</f>
        <v>0</v>
      </c>
      <c r="F120" s="15">
        <f>SUM(Table13[[#This Row],[MR 1 Score]:[MR3 Score]])</f>
        <v>0</v>
      </c>
    </row>
    <row r="121" spans="1:6" x14ac:dyDescent="0.25">
      <c r="A121" t="str">
        <f>Dramatic!A121</f>
        <v>Z-203</v>
      </c>
      <c r="B121">
        <f>Dramatic!S121</f>
        <v>0</v>
      </c>
      <c r="F121" s="15">
        <f>SUM(Table13[[#This Row],[MR 1 Score]:[MR3 Score]])</f>
        <v>0</v>
      </c>
    </row>
    <row r="122" spans="1:6" x14ac:dyDescent="0.25">
      <c r="A122" t="str">
        <f>Dramatic!A122</f>
        <v>Z-204</v>
      </c>
      <c r="B122">
        <f>Dramatic!S122</f>
        <v>0</v>
      </c>
      <c r="F122" s="15">
        <f>SUM(Table13[[#This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52"/>
  <sheetViews>
    <sheetView workbookViewId="0">
      <pane xSplit="1" ySplit="3" topLeftCell="B4" activePane="bottomRight" state="frozen"/>
      <selection pane="topRight" activeCell="B1" sqref="B1"/>
      <selection pane="bottomLeft" activeCell="A4" sqref="A4"/>
      <selection pane="bottomRight" activeCell="A65" sqref="A65:XFD65"/>
    </sheetView>
  </sheetViews>
  <sheetFormatPr defaultColWidth="8.7109375" defaultRowHeight="15" x14ac:dyDescent="0.25"/>
  <cols>
    <col min="1" max="4" width="8.7109375" style="19"/>
    <col min="5" max="5" width="8.7109375" style="22"/>
    <col min="6" max="6" width="8.7109375" style="19"/>
    <col min="7" max="7" width="8.7109375" style="22"/>
    <col min="8" max="9" width="8.7109375" style="19"/>
    <col min="10" max="10" width="8.42578125" style="19" customWidth="1"/>
    <col min="11" max="11" width="7" style="23" bestFit="1" customWidth="1"/>
    <col min="12" max="12" width="9.42578125" style="19" bestFit="1" customWidth="1"/>
    <col min="13" max="13" width="8.7109375" style="19"/>
    <col min="14" max="14" width="8.7109375" style="23"/>
    <col min="15" max="16" width="8.7109375" style="19"/>
    <col min="17" max="17" width="8.7109375" style="23"/>
    <col min="18" max="18" width="8.7109375" style="19"/>
    <col min="19" max="19" width="13.42578125" style="19" customWidth="1"/>
    <col min="20" max="20" width="0.42578125" style="19" customWidth="1"/>
    <col min="21" max="24" width="8.7109375" style="19"/>
    <col min="25" max="25" width="8.7109375" style="17"/>
    <col min="26" max="16384" width="8.7109375" style="19"/>
  </cols>
  <sheetData>
    <row r="1" spans="1:33" x14ac:dyDescent="0.25">
      <c r="A1" s="16" t="s">
        <v>236</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5">
      <c r="J2" s="17" t="s">
        <v>1</v>
      </c>
      <c r="K2" s="18"/>
      <c r="M2" s="17" t="s">
        <v>2</v>
      </c>
      <c r="N2" s="18"/>
      <c r="P2" s="17" t="s">
        <v>3</v>
      </c>
      <c r="Q2" s="18"/>
      <c r="S2" s="32" t="s">
        <v>214</v>
      </c>
      <c r="AD2" s="34" t="s">
        <v>233</v>
      </c>
    </row>
    <row r="3" spans="1:33" x14ac:dyDescent="0.25">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5">
      <c r="A4" s="19" t="s">
        <v>365</v>
      </c>
      <c r="C4" s="22"/>
      <c r="D4" s="28"/>
      <c r="F4" s="28"/>
      <c r="H4" s="19" t="s">
        <v>1004</v>
      </c>
      <c r="I4" s="22"/>
      <c r="J4" s="19">
        <v>4</v>
      </c>
      <c r="K4" s="23" t="s">
        <v>858</v>
      </c>
      <c r="L4" s="22">
        <f>IF(K4="S",5*1,IF(K4="","",IF(K4="E",3*1,IF(K4="G",1*1,0*1))))</f>
        <v>1</v>
      </c>
      <c r="M4" s="19">
        <v>3</v>
      </c>
      <c r="N4" s="23" t="s">
        <v>856</v>
      </c>
      <c r="O4" s="22">
        <f>IF(N4="S",5*1,IF(N4="","",IF(N4="E",3*1,IF(N4="G",1*1,0*1))))</f>
        <v>5</v>
      </c>
      <c r="P4" s="24">
        <v>4</v>
      </c>
      <c r="Q4" s="23" t="s">
        <v>856</v>
      </c>
      <c r="R4" s="22">
        <f>IF(Q4="S",5*1,IF(Q4="","",IF(Q4="E",3*1,IF(Q4="G",1*1,0*1))))</f>
        <v>5</v>
      </c>
      <c r="S4" s="25"/>
      <c r="T4" s="19" t="str">
        <f>IF(S4="1violation",-2*1,IF(S4="2violations",-2*2,IF(S4="3violations",-2*3,IF(S4="",""))))</f>
        <v/>
      </c>
      <c r="U4" s="19">
        <f>SUM(L4,O4,R4,T4)</f>
        <v>11</v>
      </c>
      <c r="W4" s="19">
        <f>SUM(J4,M4,P4)</f>
        <v>11</v>
      </c>
      <c r="AA4" s="19">
        <f>SUM(U4,U6,U5,U7,-AD4)</f>
        <v>11</v>
      </c>
      <c r="AD4" s="19">
        <f>MIN(U4:U7)</f>
        <v>0</v>
      </c>
    </row>
    <row r="5" spans="1:33" x14ac:dyDescent="0.25">
      <c r="A5" s="19" t="s">
        <v>366</v>
      </c>
      <c r="C5" s="22"/>
      <c r="D5" s="28"/>
      <c r="F5" s="28"/>
      <c r="I5" s="22"/>
      <c r="L5" s="22" t="str">
        <f t="shared" ref="L5:L7" si="0">IF(K5="S",5*1,IF(K5="","",IF(K5="E",3*1,IF(K5="G",1*1,0*1))))</f>
        <v/>
      </c>
      <c r="O5" s="22" t="str">
        <f t="shared" ref="O5:O7" si="1">IF(N5="S",5*1,IF(N5="","",IF(N5="E",3*1,IF(N5="G",1*1,0*1))))</f>
        <v/>
      </c>
      <c r="R5" s="22" t="str">
        <f t="shared" ref="R5:R7" si="2">IF(Q5="S",5*1,IF(Q5="","",IF(Q5="E",3*1,IF(Q5="G",1*1,0*1))))</f>
        <v/>
      </c>
      <c r="S5" s="25"/>
      <c r="T5" s="19" t="str">
        <f t="shared" ref="T5:T68" si="3">IF(S5="1violation",-2*1,IF(S5="2violations",-2*2,IF(S5="3violations",-2*3,IF(S5="",""))))</f>
        <v/>
      </c>
      <c r="U5" s="19">
        <f t="shared" ref="U5:U68" si="4">SUM(L5,O5,R5,T5)</f>
        <v>0</v>
      </c>
      <c r="W5" s="19">
        <f>SUM(J5,M5,P5)</f>
        <v>0</v>
      </c>
    </row>
    <row r="6" spans="1:33" x14ac:dyDescent="0.25">
      <c r="A6" s="19" t="s">
        <v>367</v>
      </c>
      <c r="C6" s="22"/>
      <c r="D6" s="28"/>
      <c r="F6" s="28"/>
      <c r="I6" s="22"/>
      <c r="L6" s="22" t="str">
        <f t="shared" si="0"/>
        <v/>
      </c>
      <c r="O6" s="22" t="str">
        <f t="shared" si="1"/>
        <v/>
      </c>
      <c r="R6" s="22" t="str">
        <f t="shared" si="2"/>
        <v/>
      </c>
      <c r="S6" s="25"/>
      <c r="T6" s="19" t="str">
        <f t="shared" si="3"/>
        <v/>
      </c>
      <c r="U6" s="19">
        <f t="shared" si="4"/>
        <v>0</v>
      </c>
      <c r="W6" s="19">
        <f>SUM(J6,M6,P6)</f>
        <v>0</v>
      </c>
    </row>
    <row r="7" spans="1:33" x14ac:dyDescent="0.25">
      <c r="A7" s="19" t="s">
        <v>368</v>
      </c>
      <c r="C7" s="22"/>
      <c r="D7" s="28"/>
      <c r="F7" s="28"/>
      <c r="I7" s="22"/>
      <c r="L7" s="22" t="str">
        <f t="shared" si="0"/>
        <v/>
      </c>
      <c r="O7" s="22" t="str">
        <f t="shared" si="1"/>
        <v/>
      </c>
      <c r="R7" s="22" t="str">
        <f t="shared" si="2"/>
        <v/>
      </c>
      <c r="S7" s="25"/>
      <c r="T7" s="19" t="str">
        <f t="shared" si="3"/>
        <v/>
      </c>
      <c r="U7" s="19">
        <f t="shared" si="4"/>
        <v>0</v>
      </c>
      <c r="W7" s="19">
        <f>SUM(J7,M7,P7)</f>
        <v>0</v>
      </c>
    </row>
    <row r="8" spans="1:33" x14ac:dyDescent="0.25">
      <c r="C8" s="22"/>
      <c r="D8" s="28"/>
      <c r="F8" s="28"/>
      <c r="I8" s="22"/>
      <c r="L8" s="22"/>
      <c r="O8" s="22"/>
      <c r="R8" s="22"/>
      <c r="S8" s="25"/>
      <c r="T8" s="19" t="str">
        <f t="shared" si="3"/>
        <v/>
      </c>
      <c r="U8" s="19">
        <f t="shared" si="4"/>
        <v>0</v>
      </c>
    </row>
    <row r="9" spans="1:33" x14ac:dyDescent="0.25">
      <c r="A9" s="19" t="s">
        <v>369</v>
      </c>
      <c r="C9" s="22"/>
      <c r="D9" s="28"/>
      <c r="F9" s="28"/>
      <c r="I9" s="22"/>
      <c r="L9" s="22" t="str">
        <f>IF(K9="S",5*1,IF(K9="","",IF(K9="E",3*1,IF(K9="G",1*1,0*1))))</f>
        <v/>
      </c>
      <c r="O9" s="22" t="str">
        <f>IF(N9="S",5*1,IF(N9="","",IF(N9="E",3*1,IF(N9="G",1*1,0*1))))</f>
        <v/>
      </c>
      <c r="P9" s="24"/>
      <c r="R9" s="22" t="str">
        <f>IF(Q9="S",5*1,IF(Q9="","",IF(Q9="E",3*1,IF(Q9="G",1*1,0*1))))</f>
        <v/>
      </c>
      <c r="S9" s="25"/>
      <c r="T9" s="19" t="str">
        <f t="shared" si="3"/>
        <v/>
      </c>
      <c r="U9" s="19">
        <f t="shared" si="4"/>
        <v>0</v>
      </c>
      <c r="W9" s="19">
        <f>SUM(J9,M9,P9)</f>
        <v>0</v>
      </c>
      <c r="AA9" s="19">
        <f>SUM(U9,U11,U10,U12,-AD9)</f>
        <v>0</v>
      </c>
      <c r="AD9" s="19">
        <f>MIN(U9:U12)</f>
        <v>0</v>
      </c>
    </row>
    <row r="10" spans="1:33" x14ac:dyDescent="0.25">
      <c r="A10" s="19" t="s">
        <v>370</v>
      </c>
      <c r="C10" s="22"/>
      <c r="D10" s="28"/>
      <c r="F10" s="28"/>
      <c r="I10" s="22"/>
      <c r="L10" s="22" t="str">
        <f t="shared" ref="L10:L12" si="5">IF(K10="S",5*1,IF(K10="","",IF(K10="E",3*1,IF(K10="G",1*1,0*1))))</f>
        <v/>
      </c>
      <c r="O10" s="22" t="str">
        <f t="shared" ref="O10:O12" si="6">IF(N10="S",5*1,IF(N10="","",IF(N10="E",3*1,IF(N10="G",1*1,0*1))))</f>
        <v/>
      </c>
      <c r="R10" s="22" t="str">
        <f t="shared" ref="R10:R12" si="7">IF(Q10="S",5*1,IF(Q10="","",IF(Q10="E",3*1,IF(Q10="G",1*1,0*1))))</f>
        <v/>
      </c>
      <c r="S10" s="25"/>
      <c r="T10" s="19" t="str">
        <f t="shared" si="3"/>
        <v/>
      </c>
      <c r="U10" s="19">
        <f t="shared" si="4"/>
        <v>0</v>
      </c>
      <c r="W10" s="19">
        <f>SUM(J10,M10,P10)</f>
        <v>0</v>
      </c>
    </row>
    <row r="11" spans="1:33" x14ac:dyDescent="0.25">
      <c r="A11" s="19" t="s">
        <v>371</v>
      </c>
      <c r="C11" s="22"/>
      <c r="D11" s="28"/>
      <c r="F11" s="28"/>
      <c r="I11" s="22"/>
      <c r="L11" s="22" t="str">
        <f t="shared" si="5"/>
        <v/>
      </c>
      <c r="O11" s="22" t="str">
        <f t="shared" si="6"/>
        <v/>
      </c>
      <c r="R11" s="22" t="str">
        <f t="shared" si="7"/>
        <v/>
      </c>
      <c r="S11" s="25"/>
      <c r="T11" s="19" t="str">
        <f t="shared" si="3"/>
        <v/>
      </c>
      <c r="U11" s="19">
        <f t="shared" si="4"/>
        <v>0</v>
      </c>
      <c r="W11" s="19">
        <f>SUM(J11,M11,P11)</f>
        <v>0</v>
      </c>
    </row>
    <row r="12" spans="1:33" x14ac:dyDescent="0.25">
      <c r="A12" s="19" t="s">
        <v>372</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25">
      <c r="C13" s="22"/>
      <c r="D13" s="28"/>
      <c r="F13" s="28"/>
      <c r="I13" s="22"/>
      <c r="L13" s="22"/>
      <c r="O13" s="22"/>
      <c r="R13" s="22"/>
      <c r="S13" s="25"/>
      <c r="T13" s="19" t="str">
        <f t="shared" si="3"/>
        <v/>
      </c>
      <c r="U13" s="19">
        <f t="shared" si="4"/>
        <v>0</v>
      </c>
    </row>
    <row r="14" spans="1:33" x14ac:dyDescent="0.25">
      <c r="A14" s="19" t="s">
        <v>373</v>
      </c>
      <c r="C14" s="22"/>
      <c r="D14" s="28"/>
      <c r="F14" s="28"/>
      <c r="I14" s="22"/>
      <c r="L14" s="22" t="str">
        <f>IF(K14="S",5*1,IF(K14="","",IF(K14="E",3*1,IF(K14="G",1*1,0*1))))</f>
        <v/>
      </c>
      <c r="O14" s="22" t="str">
        <f>IF(N14="S",5*1,IF(N14="","",IF(N14="E",3*1,IF(N14="G",1*1,0*1))))</f>
        <v/>
      </c>
      <c r="P14" s="24"/>
      <c r="R14" s="22" t="str">
        <f>IF(Q14="S",5*1,IF(Q14="","",IF(Q14="E",3*1,IF(Q14="G",1*1,0*1))))</f>
        <v/>
      </c>
      <c r="S14" s="25"/>
      <c r="T14" s="19" t="str">
        <f t="shared" si="3"/>
        <v/>
      </c>
      <c r="U14" s="19">
        <f t="shared" si="4"/>
        <v>0</v>
      </c>
      <c r="W14" s="19">
        <f>SUM(J14,M14,P14)</f>
        <v>0</v>
      </c>
      <c r="AA14" s="19">
        <f>SUM(U14,U16,U15,U17,-AD14)</f>
        <v>0</v>
      </c>
      <c r="AD14" s="19">
        <f>MIN(U14:U17)</f>
        <v>0</v>
      </c>
    </row>
    <row r="15" spans="1:33" x14ac:dyDescent="0.25">
      <c r="A15" s="19" t="s">
        <v>374</v>
      </c>
      <c r="C15" s="22"/>
      <c r="D15" s="28"/>
      <c r="F15" s="28"/>
      <c r="I15" s="22"/>
      <c r="L15" s="22" t="str">
        <f t="shared" ref="L15:L17" si="8">IF(K15="S",5*1,IF(K15="","",IF(K15="E",3*1,IF(K15="G",1*1,0*1))))</f>
        <v/>
      </c>
      <c r="O15" s="22" t="str">
        <f t="shared" ref="O15:O17" si="9">IF(N15="S",5*1,IF(N15="","",IF(N15="E",3*1,IF(N15="G",1*1,0*1))))</f>
        <v/>
      </c>
      <c r="R15" s="22" t="str">
        <f t="shared" ref="R15:R17" si="10">IF(Q15="S",5*1,IF(Q15="","",IF(Q15="E",3*1,IF(Q15="G",1*1,0*1))))</f>
        <v/>
      </c>
      <c r="S15" s="25"/>
      <c r="T15" s="19" t="str">
        <f t="shared" si="3"/>
        <v/>
      </c>
      <c r="U15" s="19">
        <f t="shared" si="4"/>
        <v>0</v>
      </c>
      <c r="W15" s="19">
        <f>SUM(J15,M15,P15)</f>
        <v>0</v>
      </c>
    </row>
    <row r="16" spans="1:33" x14ac:dyDescent="0.25">
      <c r="A16" s="19" t="s">
        <v>375</v>
      </c>
      <c r="C16" s="22"/>
      <c r="D16" s="28"/>
      <c r="F16" s="28"/>
      <c r="I16" s="22"/>
      <c r="L16" s="22" t="str">
        <f t="shared" si="8"/>
        <v/>
      </c>
      <c r="O16" s="22" t="str">
        <f t="shared" si="9"/>
        <v/>
      </c>
      <c r="R16" s="22" t="str">
        <f t="shared" si="10"/>
        <v/>
      </c>
      <c r="S16" s="25"/>
      <c r="T16" s="19" t="str">
        <f t="shared" si="3"/>
        <v/>
      </c>
      <c r="U16" s="19">
        <f t="shared" si="4"/>
        <v>0</v>
      </c>
      <c r="W16" s="19">
        <f>SUM(J16,M16,P16)</f>
        <v>0</v>
      </c>
    </row>
    <row r="17" spans="1:30" x14ac:dyDescent="0.25">
      <c r="A17" s="19" t="s">
        <v>376</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25">
      <c r="C18" s="22"/>
      <c r="D18" s="28"/>
      <c r="F18" s="28"/>
      <c r="I18" s="22"/>
      <c r="L18" s="22"/>
      <c r="O18" s="22"/>
      <c r="R18" s="22"/>
      <c r="S18" s="25"/>
      <c r="T18" s="19" t="str">
        <f t="shared" si="3"/>
        <v/>
      </c>
      <c r="U18" s="19">
        <f t="shared" si="4"/>
        <v>0</v>
      </c>
    </row>
    <row r="19" spans="1:30" x14ac:dyDescent="0.25">
      <c r="A19" s="19" t="s">
        <v>377</v>
      </c>
      <c r="C19" s="22"/>
      <c r="D19" s="28"/>
      <c r="F19" s="28"/>
      <c r="I19" s="22"/>
      <c r="L19" s="22" t="str">
        <f>IF(K19="S",5*1,IF(K19="","",IF(K19="E",3*1,IF(K19="G",1*1,0*1))))</f>
        <v/>
      </c>
      <c r="O19" s="22" t="str">
        <f>IF(N19="S",5*1,IF(N19="","",IF(N19="E",3*1,IF(N19="G",1*1,0*1))))</f>
        <v/>
      </c>
      <c r="P19" s="24"/>
      <c r="R19" s="22" t="str">
        <f>IF(Q19="S",5*1,IF(Q19="","",IF(Q19="E",3*1,IF(Q19="G",1*1,0*1))))</f>
        <v/>
      </c>
      <c r="S19" s="25"/>
      <c r="T19" s="19" t="str">
        <f t="shared" si="3"/>
        <v/>
      </c>
      <c r="U19" s="19">
        <f t="shared" si="4"/>
        <v>0</v>
      </c>
      <c r="W19" s="19">
        <f>SUM(J19,M19,P19)</f>
        <v>0</v>
      </c>
      <c r="AA19" s="19">
        <f>SUM(U19,U21,U20,U22,-AD19)</f>
        <v>0</v>
      </c>
      <c r="AD19" s="19">
        <f>MIN(U19:U22)</f>
        <v>0</v>
      </c>
    </row>
    <row r="20" spans="1:30" x14ac:dyDescent="0.25">
      <c r="A20" s="19" t="s">
        <v>378</v>
      </c>
      <c r="C20" s="22"/>
      <c r="D20" s="28"/>
      <c r="F20" s="28"/>
      <c r="I20" s="22"/>
      <c r="L20" s="22" t="str">
        <f t="shared" ref="L20:L22" si="11">IF(K20="S",5*1,IF(K20="","",IF(K20="E",3*1,IF(K20="G",1*1,0*1))))</f>
        <v/>
      </c>
      <c r="O20" s="22" t="str">
        <f t="shared" ref="O20:O22" si="12">IF(N20="S",5*1,IF(N20="","",IF(N20="E",3*1,IF(N20="G",1*1,0*1))))</f>
        <v/>
      </c>
      <c r="R20" s="22" t="str">
        <f t="shared" ref="R20:R22" si="13">IF(Q20="S",5*1,IF(Q20="","",IF(Q20="E",3*1,IF(Q20="G",1*1,0*1))))</f>
        <v/>
      </c>
      <c r="S20" s="25"/>
      <c r="T20" s="19" t="str">
        <f t="shared" si="3"/>
        <v/>
      </c>
      <c r="U20" s="19">
        <f t="shared" si="4"/>
        <v>0</v>
      </c>
      <c r="W20" s="19">
        <f>SUM(J20,M20,P20)</f>
        <v>0</v>
      </c>
    </row>
    <row r="21" spans="1:30" x14ac:dyDescent="0.25">
      <c r="A21" s="19" t="s">
        <v>379</v>
      </c>
      <c r="C21" s="22"/>
      <c r="D21" s="28"/>
      <c r="F21" s="28"/>
      <c r="I21" s="22"/>
      <c r="L21" s="22" t="str">
        <f t="shared" si="11"/>
        <v/>
      </c>
      <c r="O21" s="22" t="str">
        <f t="shared" si="12"/>
        <v/>
      </c>
      <c r="R21" s="22" t="str">
        <f t="shared" si="13"/>
        <v/>
      </c>
      <c r="S21" s="25"/>
      <c r="T21" s="19" t="str">
        <f t="shared" si="3"/>
        <v/>
      </c>
      <c r="U21" s="19">
        <f t="shared" si="4"/>
        <v>0</v>
      </c>
      <c r="W21" s="19">
        <f>SUM(J21,M21,P21)</f>
        <v>0</v>
      </c>
    </row>
    <row r="22" spans="1:30" x14ac:dyDescent="0.25">
      <c r="A22" s="19" t="s">
        <v>380</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25">
      <c r="C23" s="22"/>
      <c r="D23" s="28"/>
      <c r="F23" s="28"/>
      <c r="I23" s="22"/>
      <c r="L23" s="22"/>
      <c r="O23" s="22"/>
      <c r="R23" s="22"/>
      <c r="S23" s="25"/>
      <c r="T23" s="19" t="str">
        <f t="shared" si="3"/>
        <v/>
      </c>
      <c r="U23" s="19">
        <f t="shared" si="4"/>
        <v>0</v>
      </c>
    </row>
    <row r="24" spans="1:30" x14ac:dyDescent="0.25">
      <c r="A24" s="19" t="s">
        <v>381</v>
      </c>
      <c r="C24" s="22"/>
      <c r="D24" s="28"/>
      <c r="F24" s="28"/>
      <c r="I24" s="22"/>
      <c r="L24" s="22" t="str">
        <f>IF(K24="S",5*1,IF(K24="","",IF(K24="E",3*1,IF(K24="G",1*1,0*1))))</f>
        <v/>
      </c>
      <c r="O24" s="22" t="str">
        <f>IF(N24="S",5*1,IF(N24="","",IF(N24="E",3*1,IF(N24="G",1*1,0*1))))</f>
        <v/>
      </c>
      <c r="P24" s="24"/>
      <c r="R24" s="22" t="str">
        <f>IF(Q24="S",5*1,IF(Q24="","",IF(Q24="E",3*1,IF(Q24="G",1*1,0*1))))</f>
        <v/>
      </c>
      <c r="S24" s="25"/>
      <c r="T24" s="19" t="str">
        <f t="shared" si="3"/>
        <v/>
      </c>
      <c r="U24" s="19">
        <f t="shared" si="4"/>
        <v>0</v>
      </c>
      <c r="W24" s="19">
        <f>SUM(J24,M24,P24)</f>
        <v>0</v>
      </c>
      <c r="AA24" s="19">
        <f>SUM(U24,U26,U25,U27,-AD24)</f>
        <v>0</v>
      </c>
      <c r="AD24" s="19">
        <f>MIN(U24:U27)</f>
        <v>0</v>
      </c>
    </row>
    <row r="25" spans="1:30" x14ac:dyDescent="0.25">
      <c r="A25" s="19" t="s">
        <v>382</v>
      </c>
      <c r="C25" s="22"/>
      <c r="D25" s="28"/>
      <c r="F25" s="28"/>
      <c r="I25" s="22"/>
      <c r="L25" s="22" t="str">
        <f t="shared" ref="L25:L27" si="14">IF(K25="S",5*1,IF(K25="","",IF(K25="E",3*1,IF(K25="G",1*1,0*1))))</f>
        <v/>
      </c>
      <c r="O25" s="22" t="str">
        <f t="shared" ref="O25:O27" si="15">IF(N25="S",5*1,IF(N25="","",IF(N25="E",3*1,IF(N25="G",1*1,0*1))))</f>
        <v/>
      </c>
      <c r="R25" s="22" t="str">
        <f t="shared" ref="R25:R27" si="16">IF(Q25="S",5*1,IF(Q25="","",IF(Q25="E",3*1,IF(Q25="G",1*1,0*1))))</f>
        <v/>
      </c>
      <c r="S25" s="25"/>
      <c r="T25" s="19" t="str">
        <f t="shared" si="3"/>
        <v/>
      </c>
      <c r="U25" s="19">
        <f t="shared" si="4"/>
        <v>0</v>
      </c>
      <c r="W25" s="19">
        <f>SUM(J25,M25,P25)</f>
        <v>0</v>
      </c>
    </row>
    <row r="26" spans="1:30" x14ac:dyDescent="0.25">
      <c r="A26" s="19" t="s">
        <v>383</v>
      </c>
      <c r="C26" s="22"/>
      <c r="D26" s="28"/>
      <c r="F26" s="28"/>
      <c r="I26" s="22"/>
      <c r="L26" s="22" t="str">
        <f t="shared" si="14"/>
        <v/>
      </c>
      <c r="O26" s="22" t="str">
        <f t="shared" si="15"/>
        <v/>
      </c>
      <c r="R26" s="22" t="str">
        <f t="shared" si="16"/>
        <v/>
      </c>
      <c r="S26" s="25"/>
      <c r="T26" s="19" t="str">
        <f t="shared" si="3"/>
        <v/>
      </c>
      <c r="U26" s="19">
        <f t="shared" si="4"/>
        <v>0</v>
      </c>
      <c r="W26" s="19">
        <f>SUM(J26,M26,P26)</f>
        <v>0</v>
      </c>
    </row>
    <row r="27" spans="1:30" x14ac:dyDescent="0.25">
      <c r="A27" s="19" t="s">
        <v>384</v>
      </c>
      <c r="C27" s="22"/>
      <c r="D27" s="28"/>
      <c r="F27" s="28"/>
      <c r="I27" s="22"/>
      <c r="L27" s="22" t="str">
        <f t="shared" si="14"/>
        <v/>
      </c>
      <c r="O27" s="22" t="str">
        <f t="shared" si="15"/>
        <v/>
      </c>
      <c r="R27" s="22" t="str">
        <f t="shared" si="16"/>
        <v/>
      </c>
      <c r="S27" s="25"/>
      <c r="T27" s="19" t="str">
        <f t="shared" si="3"/>
        <v/>
      </c>
      <c r="U27" s="19">
        <f t="shared" si="4"/>
        <v>0</v>
      </c>
      <c r="W27" s="19">
        <f>SUM(J27,M27,P27)</f>
        <v>0</v>
      </c>
    </row>
    <row r="28" spans="1:30" x14ac:dyDescent="0.25">
      <c r="C28" s="22"/>
      <c r="D28" s="28"/>
      <c r="F28" s="28"/>
      <c r="I28" s="22"/>
      <c r="L28" s="22"/>
      <c r="O28" s="22"/>
      <c r="R28" s="22"/>
      <c r="S28" s="25"/>
      <c r="T28" s="19" t="str">
        <f t="shared" si="3"/>
        <v/>
      </c>
      <c r="U28" s="19">
        <f t="shared" si="4"/>
        <v>0</v>
      </c>
    </row>
    <row r="29" spans="1:30" x14ac:dyDescent="0.25">
      <c r="A29" s="19" t="s">
        <v>385</v>
      </c>
      <c r="C29" s="22"/>
      <c r="D29" s="28"/>
      <c r="F29" s="28"/>
      <c r="I29" s="22"/>
      <c r="L29" s="22" t="str">
        <f>IF(K29="S",5*1,IF(K29="","",IF(K29="E",3*1,IF(K29="G",1*1,0*1))))</f>
        <v/>
      </c>
      <c r="O29" s="22" t="str">
        <f>IF(N29="S",5*1,IF(N29="","",IF(N29="E",3*1,IF(N29="G",1*1,0*1))))</f>
        <v/>
      </c>
      <c r="P29" s="24"/>
      <c r="R29" s="22" t="str">
        <f>IF(Q29="S",5*1,IF(Q29="","",IF(Q29="E",3*1,IF(Q29="G",1*1,0*1))))</f>
        <v/>
      </c>
      <c r="S29" s="25"/>
      <c r="T29" s="19" t="str">
        <f t="shared" si="3"/>
        <v/>
      </c>
      <c r="U29" s="19">
        <f t="shared" si="4"/>
        <v>0</v>
      </c>
      <c r="W29" s="19">
        <f>SUM(J29,M29,P29)</f>
        <v>0</v>
      </c>
      <c r="AA29" s="19">
        <f>SUM(U29,U31,U30,U32,-AD29)</f>
        <v>0</v>
      </c>
      <c r="AD29" s="19">
        <f>MIN(U29:U32)</f>
        <v>0</v>
      </c>
    </row>
    <row r="30" spans="1:30" x14ac:dyDescent="0.25">
      <c r="A30" s="19" t="s">
        <v>386</v>
      </c>
      <c r="C30" s="22"/>
      <c r="D30" s="28"/>
      <c r="F30" s="28"/>
      <c r="I30" s="22"/>
      <c r="L30" s="22" t="str">
        <f t="shared" ref="L30:L32" si="17">IF(K30="S",5*1,IF(K30="","",IF(K30="E",3*1,IF(K30="G",1*1,0*1))))</f>
        <v/>
      </c>
      <c r="O30" s="22" t="str">
        <f t="shared" ref="O30:O32" si="18">IF(N30="S",5*1,IF(N30="","",IF(N30="E",3*1,IF(N30="G",1*1,0*1))))</f>
        <v/>
      </c>
      <c r="R30" s="22" t="str">
        <f t="shared" ref="R30:R32" si="19">IF(Q30="S",5*1,IF(Q30="","",IF(Q30="E",3*1,IF(Q30="G",1*1,0*1))))</f>
        <v/>
      </c>
      <c r="S30" s="25"/>
      <c r="T30" s="19" t="str">
        <f t="shared" si="3"/>
        <v/>
      </c>
      <c r="U30" s="19">
        <f t="shared" si="4"/>
        <v>0</v>
      </c>
      <c r="W30" s="19">
        <f>SUM(J30,M30,P30)</f>
        <v>0</v>
      </c>
    </row>
    <row r="31" spans="1:30" x14ac:dyDescent="0.25">
      <c r="A31" s="19" t="s">
        <v>387</v>
      </c>
      <c r="C31" s="22"/>
      <c r="D31" s="28"/>
      <c r="F31" s="28"/>
      <c r="I31" s="22"/>
      <c r="L31" s="22" t="str">
        <f t="shared" si="17"/>
        <v/>
      </c>
      <c r="O31" s="22" t="str">
        <f t="shared" si="18"/>
        <v/>
      </c>
      <c r="R31" s="22" t="str">
        <f t="shared" si="19"/>
        <v/>
      </c>
      <c r="S31" s="25"/>
      <c r="T31" s="19" t="str">
        <f t="shared" si="3"/>
        <v/>
      </c>
      <c r="U31" s="19">
        <f t="shared" si="4"/>
        <v>0</v>
      </c>
      <c r="W31" s="19">
        <f>SUM(J31,M31,P31)</f>
        <v>0</v>
      </c>
    </row>
    <row r="32" spans="1:30" x14ac:dyDescent="0.25">
      <c r="A32" s="19" t="s">
        <v>388</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x14ac:dyDescent="0.25">
      <c r="C33" s="22"/>
      <c r="D33" s="28"/>
      <c r="F33" s="28"/>
      <c r="I33" s="22"/>
      <c r="L33" s="22"/>
      <c r="O33" s="22"/>
      <c r="R33" s="22"/>
      <c r="S33" s="25"/>
      <c r="T33" s="19" t="str">
        <f t="shared" si="3"/>
        <v/>
      </c>
      <c r="U33" s="19">
        <f t="shared" si="4"/>
        <v>0</v>
      </c>
    </row>
    <row r="34" spans="1:30" x14ac:dyDescent="0.25">
      <c r="A34" s="19" t="s">
        <v>389</v>
      </c>
      <c r="C34" s="22"/>
      <c r="D34" s="28"/>
      <c r="F34" s="28"/>
      <c r="H34" s="19" t="s">
        <v>903</v>
      </c>
      <c r="I34" s="22"/>
      <c r="J34" s="19">
        <v>1</v>
      </c>
      <c r="K34" s="23" t="s">
        <v>856</v>
      </c>
      <c r="L34" s="22">
        <f>IF(K34="S",5*1,IF(K34="","",IF(K34="E",3*1,IF(K34="G",1*1,0*1))))</f>
        <v>5</v>
      </c>
      <c r="M34" s="19">
        <v>2</v>
      </c>
      <c r="N34" s="23" t="s">
        <v>856</v>
      </c>
      <c r="O34" s="22">
        <f>IF(N34="S",5*1,IF(N34="","",IF(N34="E",3*1,IF(N34="G",1*1,0*1))))</f>
        <v>5</v>
      </c>
      <c r="P34" s="24">
        <v>3</v>
      </c>
      <c r="Q34" s="23" t="s">
        <v>856</v>
      </c>
      <c r="R34" s="22">
        <f>IF(Q34="S",5*1,IF(Q34="","",IF(Q34="E",3*1,IF(Q34="G",1*1,0*1))))</f>
        <v>5</v>
      </c>
      <c r="S34" s="25"/>
      <c r="T34" s="19" t="str">
        <f t="shared" si="3"/>
        <v/>
      </c>
      <c r="U34" s="19">
        <f t="shared" si="4"/>
        <v>15</v>
      </c>
      <c r="W34" s="19">
        <f>SUM(J34,M34,P34)</f>
        <v>6</v>
      </c>
      <c r="AA34" s="19">
        <f>SUM(U34,U36,U35,U37,-AD34)</f>
        <v>45</v>
      </c>
      <c r="AD34" s="19">
        <f>MIN(U34:U37)</f>
        <v>11</v>
      </c>
    </row>
    <row r="35" spans="1:30" x14ac:dyDescent="0.25">
      <c r="A35" s="19" t="s">
        <v>390</v>
      </c>
      <c r="C35" s="22"/>
      <c r="D35" s="28"/>
      <c r="F35" s="28"/>
      <c r="H35" s="19" t="s">
        <v>906</v>
      </c>
      <c r="I35" s="22"/>
      <c r="J35" s="19">
        <v>1</v>
      </c>
      <c r="K35" s="23" t="s">
        <v>856</v>
      </c>
      <c r="L35" s="22">
        <f t="shared" ref="L35:L37" si="20">IF(K35="S",5*1,IF(K35="","",IF(K35="E",3*1,IF(K35="G",1*1,0*1))))</f>
        <v>5</v>
      </c>
      <c r="M35" s="19">
        <v>1</v>
      </c>
      <c r="N35" s="23" t="s">
        <v>856</v>
      </c>
      <c r="O35" s="22">
        <f t="shared" ref="O35:O37" si="21">IF(N35="S",5*1,IF(N35="","",IF(N35="E",3*1,IF(N35="G",1*1,0*1))))</f>
        <v>5</v>
      </c>
      <c r="P35" s="19">
        <v>3</v>
      </c>
      <c r="Q35" s="23" t="s">
        <v>856</v>
      </c>
      <c r="R35" s="22">
        <f t="shared" ref="R35:R37" si="22">IF(Q35="S",5*1,IF(Q35="","",IF(Q35="E",3*1,IF(Q35="G",1*1,0*1))))</f>
        <v>5</v>
      </c>
      <c r="S35" s="25"/>
      <c r="T35" s="19" t="str">
        <f t="shared" si="3"/>
        <v/>
      </c>
      <c r="U35" s="19">
        <f t="shared" si="4"/>
        <v>15</v>
      </c>
      <c r="W35" s="19">
        <f>SUM(J35,M35,P35)</f>
        <v>5</v>
      </c>
    </row>
    <row r="36" spans="1:30" x14ac:dyDescent="0.25">
      <c r="A36" s="19" t="s">
        <v>391</v>
      </c>
      <c r="C36" s="22"/>
      <c r="D36" s="28"/>
      <c r="F36" s="28"/>
      <c r="H36" s="19" t="s">
        <v>953</v>
      </c>
      <c r="I36" s="22"/>
      <c r="J36" s="19">
        <v>2</v>
      </c>
      <c r="K36" s="23" t="s">
        <v>856</v>
      </c>
      <c r="L36" s="22">
        <f t="shared" si="20"/>
        <v>5</v>
      </c>
      <c r="M36" s="19">
        <v>2</v>
      </c>
      <c r="N36" s="23" t="s">
        <v>856</v>
      </c>
      <c r="O36" s="22">
        <f t="shared" si="21"/>
        <v>5</v>
      </c>
      <c r="P36" s="19">
        <v>2</v>
      </c>
      <c r="Q36" s="23" t="s">
        <v>856</v>
      </c>
      <c r="R36" s="22">
        <f t="shared" si="22"/>
        <v>5</v>
      </c>
      <c r="S36" s="25"/>
      <c r="T36" s="19" t="str">
        <f t="shared" si="3"/>
        <v/>
      </c>
      <c r="U36" s="19">
        <f t="shared" si="4"/>
        <v>15</v>
      </c>
      <c r="W36" s="19">
        <f>SUM(J36,M36,P36)</f>
        <v>6</v>
      </c>
    </row>
    <row r="37" spans="1:30" x14ac:dyDescent="0.25">
      <c r="A37" s="19" t="s">
        <v>392</v>
      </c>
      <c r="C37" s="22"/>
      <c r="D37" s="28"/>
      <c r="F37" s="28"/>
      <c r="H37" s="19" t="s">
        <v>1001</v>
      </c>
      <c r="I37" s="22"/>
      <c r="J37" s="19">
        <v>3</v>
      </c>
      <c r="K37" s="23" t="s">
        <v>857</v>
      </c>
      <c r="L37" s="22">
        <f t="shared" si="20"/>
        <v>3</v>
      </c>
      <c r="M37" s="19">
        <v>4</v>
      </c>
      <c r="N37" s="23" t="s">
        <v>856</v>
      </c>
      <c r="O37" s="22">
        <f t="shared" si="21"/>
        <v>5</v>
      </c>
      <c r="P37" s="19">
        <v>4</v>
      </c>
      <c r="Q37" s="23" t="s">
        <v>857</v>
      </c>
      <c r="R37" s="22">
        <f t="shared" si="22"/>
        <v>3</v>
      </c>
      <c r="S37" s="25"/>
      <c r="T37" s="19" t="str">
        <f t="shared" si="3"/>
        <v/>
      </c>
      <c r="U37" s="19">
        <f t="shared" si="4"/>
        <v>11</v>
      </c>
      <c r="W37" s="19">
        <f>SUM(J37,M37,P37)</f>
        <v>11</v>
      </c>
    </row>
    <row r="38" spans="1:30" x14ac:dyDescent="0.25">
      <c r="C38" s="22"/>
      <c r="D38" s="28"/>
      <c r="F38" s="28"/>
      <c r="I38" s="22"/>
      <c r="L38" s="22"/>
      <c r="O38" s="22"/>
      <c r="R38" s="22"/>
      <c r="S38" s="25"/>
      <c r="T38" s="19" t="str">
        <f t="shared" si="3"/>
        <v/>
      </c>
      <c r="U38" s="19">
        <f t="shared" si="4"/>
        <v>0</v>
      </c>
    </row>
    <row r="39" spans="1:30" x14ac:dyDescent="0.25">
      <c r="A39" s="19" t="s">
        <v>393</v>
      </c>
      <c r="C39" s="22"/>
      <c r="D39" s="28"/>
      <c r="F39" s="28"/>
      <c r="H39" s="19" t="s">
        <v>954</v>
      </c>
      <c r="I39" s="22"/>
      <c r="J39" s="19">
        <v>1</v>
      </c>
      <c r="K39" s="23" t="s">
        <v>856</v>
      </c>
      <c r="L39" s="22">
        <f>IF(K39="S",5*1,IF(K39="","",IF(K39="E",3*1,IF(K39="G",1*1,0*1))))</f>
        <v>5</v>
      </c>
      <c r="M39" s="19">
        <v>1</v>
      </c>
      <c r="N39" s="23" t="s">
        <v>856</v>
      </c>
      <c r="O39" s="22">
        <f>IF(N39="S",5*1,IF(N39="","",IF(N39="E",3*1,IF(N39="G",1*1,0*1))))</f>
        <v>5</v>
      </c>
      <c r="P39" s="24">
        <v>1</v>
      </c>
      <c r="Q39" s="23" t="s">
        <v>856</v>
      </c>
      <c r="R39" s="22">
        <f>IF(Q39="S",5*1,IF(Q39="","",IF(Q39="E",3*1,IF(Q39="G",1*1,0*1))))</f>
        <v>5</v>
      </c>
      <c r="S39" s="25"/>
      <c r="T39" s="19" t="str">
        <f t="shared" si="3"/>
        <v/>
      </c>
      <c r="U39" s="19">
        <f t="shared" si="4"/>
        <v>15</v>
      </c>
      <c r="W39" s="19">
        <f>SUM(J39,M39,P39)</f>
        <v>3</v>
      </c>
      <c r="AA39" s="19">
        <f>SUM(U39,U41,U40,U42,-AD39)</f>
        <v>26</v>
      </c>
      <c r="AD39" s="19">
        <f>MIN(U39:U42)</f>
        <v>0</v>
      </c>
    </row>
    <row r="40" spans="1:30" x14ac:dyDescent="0.25">
      <c r="A40" s="19" t="s">
        <v>394</v>
      </c>
      <c r="C40" s="22"/>
      <c r="D40" s="28"/>
      <c r="F40" s="28"/>
      <c r="H40" s="19" t="s">
        <v>904</v>
      </c>
      <c r="I40" s="22"/>
      <c r="J40" s="19">
        <v>2</v>
      </c>
      <c r="K40" s="23" t="s">
        <v>857</v>
      </c>
      <c r="L40" s="22">
        <f t="shared" ref="L40:L42" si="23">IF(K40="S",5*1,IF(K40="","",IF(K40="E",3*1,IF(K40="G",1*1,0*1))))</f>
        <v>3</v>
      </c>
      <c r="M40" s="19">
        <v>1</v>
      </c>
      <c r="N40" s="23" t="s">
        <v>856</v>
      </c>
      <c r="O40" s="22">
        <f t="shared" ref="O40:O42" si="24">IF(N40="S",5*1,IF(N40="","",IF(N40="E",3*1,IF(N40="G",1*1,0*1))))</f>
        <v>5</v>
      </c>
      <c r="P40" s="19">
        <v>4</v>
      </c>
      <c r="Q40" s="23" t="s">
        <v>857</v>
      </c>
      <c r="R40" s="22">
        <f t="shared" ref="R40:R42" si="25">IF(Q40="S",5*1,IF(Q40="","",IF(Q40="E",3*1,IF(Q40="G",1*1,0*1))))</f>
        <v>3</v>
      </c>
      <c r="S40" s="25"/>
      <c r="T40" s="19" t="str">
        <f t="shared" si="3"/>
        <v/>
      </c>
      <c r="U40" s="19">
        <f t="shared" si="4"/>
        <v>11</v>
      </c>
      <c r="W40" s="19">
        <f>SUM(J40,M40,P40)</f>
        <v>7</v>
      </c>
    </row>
    <row r="41" spans="1:30" x14ac:dyDescent="0.25">
      <c r="A41" s="19" t="s">
        <v>395</v>
      </c>
      <c r="C41" s="22"/>
      <c r="D41" s="28"/>
      <c r="F41" s="28"/>
      <c r="I41" s="22"/>
      <c r="L41" s="22" t="str">
        <f t="shared" si="23"/>
        <v/>
      </c>
      <c r="O41" s="22" t="str">
        <f t="shared" si="24"/>
        <v/>
      </c>
      <c r="R41" s="22" t="str">
        <f t="shared" si="25"/>
        <v/>
      </c>
      <c r="S41" s="25"/>
      <c r="T41" s="19" t="str">
        <f t="shared" si="3"/>
        <v/>
      </c>
      <c r="U41" s="19">
        <f t="shared" si="4"/>
        <v>0</v>
      </c>
      <c r="W41" s="19">
        <f>SUM(J41,M41,P41)</f>
        <v>0</v>
      </c>
    </row>
    <row r="42" spans="1:30" x14ac:dyDescent="0.25">
      <c r="A42" s="19" t="s">
        <v>396</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25">
      <c r="C43" s="22"/>
      <c r="D43" s="28"/>
      <c r="F43" s="28"/>
      <c r="I43" s="22"/>
      <c r="L43" s="22"/>
      <c r="O43" s="22"/>
      <c r="R43" s="22"/>
      <c r="S43" s="25"/>
      <c r="T43" s="19" t="str">
        <f t="shared" si="3"/>
        <v/>
      </c>
      <c r="U43" s="19">
        <f t="shared" si="4"/>
        <v>0</v>
      </c>
    </row>
    <row r="44" spans="1:30" x14ac:dyDescent="0.25">
      <c r="A44" s="19" t="s">
        <v>397</v>
      </c>
      <c r="C44" s="22"/>
      <c r="D44" s="28"/>
      <c r="F44" s="28"/>
      <c r="I44" s="22"/>
      <c r="L44" s="22" t="str">
        <f>IF(K44="S",5*1,IF(K44="","",IF(K44="E",3*1,IF(K44="G",1*1,0*1))))</f>
        <v/>
      </c>
      <c r="O44" s="22" t="str">
        <f>IF(N44="S",5*1,IF(N44="","",IF(N44="E",3*1,IF(N44="G",1*1,0*1))))</f>
        <v/>
      </c>
      <c r="P44" s="24"/>
      <c r="R44" s="22" t="str">
        <f>IF(Q44="S",5*1,IF(Q44="","",IF(Q44="E",3*1,IF(Q44="G",1*1,0*1))))</f>
        <v/>
      </c>
      <c r="S44" s="25"/>
      <c r="T44" s="19" t="str">
        <f t="shared" si="3"/>
        <v/>
      </c>
      <c r="U44" s="19">
        <f t="shared" si="4"/>
        <v>0</v>
      </c>
      <c r="W44" s="19">
        <f>SUM(J44,M44,P44)</f>
        <v>0</v>
      </c>
      <c r="AA44" s="19">
        <f>SUM(U44,U46,U45,U47,-AD44)</f>
        <v>0</v>
      </c>
      <c r="AD44" s="19">
        <f>MIN(U44:U47)</f>
        <v>0</v>
      </c>
    </row>
    <row r="45" spans="1:30" x14ac:dyDescent="0.25">
      <c r="A45" s="19" t="s">
        <v>398</v>
      </c>
      <c r="C45" s="22"/>
      <c r="D45" s="28"/>
      <c r="F45" s="28"/>
      <c r="I45" s="22"/>
      <c r="L45" s="22" t="str">
        <f t="shared" ref="L45:L47" si="26">IF(K45="S",5*1,IF(K45="","",IF(K45="E",3*1,IF(K45="G",1*1,0*1))))</f>
        <v/>
      </c>
      <c r="O45" s="22" t="str">
        <f t="shared" ref="O45:O47" si="27">IF(N45="S",5*1,IF(N45="","",IF(N45="E",3*1,IF(N45="G",1*1,0*1))))</f>
        <v/>
      </c>
      <c r="R45" s="22" t="str">
        <f t="shared" ref="R45:R47" si="28">IF(Q45="S",5*1,IF(Q45="","",IF(Q45="E",3*1,IF(Q45="G",1*1,0*1))))</f>
        <v/>
      </c>
      <c r="S45" s="25"/>
      <c r="T45" s="19" t="str">
        <f t="shared" si="3"/>
        <v/>
      </c>
      <c r="U45" s="19">
        <f t="shared" si="4"/>
        <v>0</v>
      </c>
      <c r="W45" s="19">
        <f>SUM(J45,M45,P45)</f>
        <v>0</v>
      </c>
    </row>
    <row r="46" spans="1:30" x14ac:dyDescent="0.25">
      <c r="A46" s="19" t="s">
        <v>399</v>
      </c>
      <c r="C46" s="22"/>
      <c r="D46" s="28"/>
      <c r="F46" s="28"/>
      <c r="I46" s="22"/>
      <c r="L46" s="22" t="str">
        <f t="shared" si="26"/>
        <v/>
      </c>
      <c r="O46" s="22" t="str">
        <f t="shared" si="27"/>
        <v/>
      </c>
      <c r="R46" s="22" t="str">
        <f t="shared" si="28"/>
        <v/>
      </c>
      <c r="S46" s="25"/>
      <c r="T46" s="19" t="str">
        <f t="shared" si="3"/>
        <v/>
      </c>
      <c r="U46" s="19">
        <f t="shared" si="4"/>
        <v>0</v>
      </c>
      <c r="W46" s="19">
        <f>SUM(J46,M46,P46)</f>
        <v>0</v>
      </c>
    </row>
    <row r="47" spans="1:30" x14ac:dyDescent="0.25">
      <c r="A47" s="19" t="s">
        <v>400</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x14ac:dyDescent="0.25">
      <c r="C48" s="22"/>
      <c r="D48" s="28"/>
      <c r="F48" s="28"/>
      <c r="I48" s="22"/>
      <c r="L48" s="22"/>
      <c r="O48" s="22"/>
      <c r="R48" s="22"/>
      <c r="S48" s="25"/>
      <c r="T48" s="19" t="str">
        <f t="shared" si="3"/>
        <v/>
      </c>
      <c r="U48" s="19">
        <f t="shared" si="4"/>
        <v>0</v>
      </c>
    </row>
    <row r="49" spans="1:30" x14ac:dyDescent="0.25">
      <c r="A49" s="19" t="s">
        <v>401</v>
      </c>
      <c r="C49" s="22"/>
      <c r="D49" s="28"/>
      <c r="F49" s="28"/>
      <c r="I49" s="22"/>
      <c r="L49" s="22" t="str">
        <f>IF(K49="S",5*1,IF(K49="","",IF(K49="E",3*1,IF(K49="G",1*1,0*1))))</f>
        <v/>
      </c>
      <c r="O49" s="22" t="str">
        <f>IF(N49="S",5*1,IF(N49="","",IF(N49="E",3*1,IF(N49="G",1*1,0*1))))</f>
        <v/>
      </c>
      <c r="P49" s="24"/>
      <c r="R49" s="22" t="str">
        <f>IF(Q49="S",5*1,IF(Q49="","",IF(Q49="E",3*1,IF(Q49="G",1*1,0*1))))</f>
        <v/>
      </c>
      <c r="S49" s="25"/>
      <c r="T49" s="19" t="str">
        <f t="shared" si="3"/>
        <v/>
      </c>
      <c r="U49" s="19">
        <f t="shared" si="4"/>
        <v>0</v>
      </c>
      <c r="W49" s="19">
        <f>SUM(J49,M49,P49)</f>
        <v>0</v>
      </c>
      <c r="AA49" s="19">
        <f>SUM(U49,U51,U50,U52,-AD49)</f>
        <v>0</v>
      </c>
      <c r="AD49" s="19">
        <f>MIN(U49:U52)</f>
        <v>0</v>
      </c>
    </row>
    <row r="50" spans="1:30" x14ac:dyDescent="0.25">
      <c r="A50" s="19" t="s">
        <v>402</v>
      </c>
      <c r="C50" s="22"/>
      <c r="D50" s="28"/>
      <c r="F50" s="28"/>
      <c r="I50" s="22"/>
      <c r="L50" s="22" t="str">
        <f t="shared" ref="L50:L52" si="29">IF(K50="S",5*1,IF(K50="","",IF(K50="E",3*1,IF(K50="G",1*1,0*1))))</f>
        <v/>
      </c>
      <c r="O50" s="22" t="str">
        <f t="shared" ref="O50:O52" si="30">IF(N50="S",5*1,IF(N50="","",IF(N50="E",3*1,IF(N50="G",1*1,0*1))))</f>
        <v/>
      </c>
      <c r="R50" s="22" t="str">
        <f t="shared" ref="R50:R52" si="31">IF(Q50="S",5*1,IF(Q50="","",IF(Q50="E",3*1,IF(Q50="G",1*1,0*1))))</f>
        <v/>
      </c>
      <c r="S50" s="25"/>
      <c r="T50" s="19" t="str">
        <f t="shared" si="3"/>
        <v/>
      </c>
      <c r="U50" s="19">
        <f t="shared" si="4"/>
        <v>0</v>
      </c>
      <c r="W50" s="19">
        <f>SUM(J50,M50,P50)</f>
        <v>0</v>
      </c>
    </row>
    <row r="51" spans="1:30" x14ac:dyDescent="0.25">
      <c r="A51" s="19" t="s">
        <v>403</v>
      </c>
      <c r="C51" s="22"/>
      <c r="D51" s="28"/>
      <c r="F51" s="28"/>
      <c r="I51" s="22"/>
      <c r="L51" s="22" t="str">
        <f t="shared" si="29"/>
        <v/>
      </c>
      <c r="O51" s="22" t="str">
        <f t="shared" si="30"/>
        <v/>
      </c>
      <c r="R51" s="22" t="str">
        <f t="shared" si="31"/>
        <v/>
      </c>
      <c r="S51" s="25"/>
      <c r="T51" s="19" t="str">
        <f t="shared" si="3"/>
        <v/>
      </c>
      <c r="U51" s="19">
        <f t="shared" si="4"/>
        <v>0</v>
      </c>
      <c r="W51" s="19">
        <f>SUM(J51,M51,P51)</f>
        <v>0</v>
      </c>
    </row>
    <row r="52" spans="1:30" x14ac:dyDescent="0.25">
      <c r="A52" s="19" t="s">
        <v>404</v>
      </c>
      <c r="C52" s="22"/>
      <c r="D52" s="28"/>
      <c r="F52" s="28"/>
      <c r="I52" s="22"/>
      <c r="L52" s="22" t="str">
        <f t="shared" si="29"/>
        <v/>
      </c>
      <c r="O52" s="22" t="str">
        <f t="shared" si="30"/>
        <v/>
      </c>
      <c r="R52" s="22" t="str">
        <f t="shared" si="31"/>
        <v/>
      </c>
      <c r="S52" s="25"/>
      <c r="T52" s="19" t="str">
        <f t="shared" si="3"/>
        <v/>
      </c>
      <c r="U52" s="19">
        <f t="shared" si="4"/>
        <v>0</v>
      </c>
      <c r="W52" s="19">
        <f>SUM(J52,M52,P52)</f>
        <v>0</v>
      </c>
    </row>
    <row r="53" spans="1:30" x14ac:dyDescent="0.25">
      <c r="C53" s="22"/>
      <c r="D53" s="28"/>
      <c r="F53" s="28"/>
      <c r="I53" s="22"/>
      <c r="L53" s="22"/>
      <c r="O53" s="22"/>
      <c r="R53" s="22"/>
      <c r="S53" s="25"/>
      <c r="T53" s="19" t="str">
        <f t="shared" si="3"/>
        <v/>
      </c>
      <c r="U53" s="19">
        <f t="shared" si="4"/>
        <v>0</v>
      </c>
    </row>
    <row r="54" spans="1:30" x14ac:dyDescent="0.25">
      <c r="A54" s="19" t="s">
        <v>405</v>
      </c>
      <c r="C54" s="22"/>
      <c r="D54" s="28"/>
      <c r="F54" s="28"/>
      <c r="I54" s="22"/>
      <c r="L54" s="22" t="str">
        <f>IF(K54="S",5*1,IF(K54="","",IF(K54="E",3*1,IF(K54="G",1*1,0*1))))</f>
        <v/>
      </c>
      <c r="O54" s="22" t="str">
        <f>IF(N54="S",5*1,IF(N54="","",IF(N54="E",3*1,IF(N54="G",1*1,0*1))))</f>
        <v/>
      </c>
      <c r="P54" s="24"/>
      <c r="R54" s="22" t="str">
        <f>IF(Q54="S",5*1,IF(Q54="","",IF(Q54="E",3*1,IF(Q54="G",1*1,0*1))))</f>
        <v/>
      </c>
      <c r="S54" s="25"/>
      <c r="T54" s="19" t="str">
        <f t="shared" si="3"/>
        <v/>
      </c>
      <c r="U54" s="19">
        <f t="shared" si="4"/>
        <v>0</v>
      </c>
      <c r="W54" s="19">
        <f>SUM(J54,M54,P54)</f>
        <v>0</v>
      </c>
      <c r="AA54" s="19">
        <f>SUM(U54,U56,U55,U57,-AD54)</f>
        <v>0</v>
      </c>
      <c r="AD54" s="19">
        <f>MIN(U54:U57)</f>
        <v>0</v>
      </c>
    </row>
    <row r="55" spans="1:30" x14ac:dyDescent="0.25">
      <c r="A55" s="19" t="s">
        <v>406</v>
      </c>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x14ac:dyDescent="0.25">
      <c r="A56" s="19" t="s">
        <v>407</v>
      </c>
      <c r="C56" s="22"/>
      <c r="D56" s="28"/>
      <c r="F56" s="28"/>
      <c r="I56" s="22"/>
      <c r="L56" s="22" t="str">
        <f t="shared" si="32"/>
        <v/>
      </c>
      <c r="O56" s="22" t="str">
        <f t="shared" si="33"/>
        <v/>
      </c>
      <c r="R56" s="22" t="str">
        <f t="shared" si="34"/>
        <v/>
      </c>
      <c r="S56" s="25"/>
      <c r="T56" s="19" t="str">
        <f t="shared" si="3"/>
        <v/>
      </c>
      <c r="U56" s="19">
        <f t="shared" si="4"/>
        <v>0</v>
      </c>
      <c r="W56" s="19">
        <f>SUM(J56,M56,P56)</f>
        <v>0</v>
      </c>
    </row>
    <row r="57" spans="1:30" x14ac:dyDescent="0.25">
      <c r="A57" s="19" t="s">
        <v>408</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x14ac:dyDescent="0.25">
      <c r="C58" s="22"/>
      <c r="D58" s="28"/>
      <c r="F58" s="28"/>
      <c r="I58" s="22"/>
      <c r="L58" s="22"/>
      <c r="O58" s="22"/>
      <c r="R58" s="22"/>
      <c r="S58" s="25"/>
      <c r="T58" s="19" t="str">
        <f t="shared" si="3"/>
        <v/>
      </c>
      <c r="U58" s="19">
        <f t="shared" si="4"/>
        <v>0</v>
      </c>
    </row>
    <row r="59" spans="1:30" x14ac:dyDescent="0.25">
      <c r="A59" s="19" t="s">
        <v>409</v>
      </c>
      <c r="C59" s="22"/>
      <c r="D59" s="28"/>
      <c r="F59" s="28"/>
      <c r="H59" s="19" t="s">
        <v>1003</v>
      </c>
      <c r="I59" s="22"/>
      <c r="J59" s="19">
        <v>2</v>
      </c>
      <c r="K59" s="23" t="s">
        <v>856</v>
      </c>
      <c r="L59" s="22">
        <f>IF(K59="S",5*1,IF(K59="","",IF(K59="E",3*1,IF(K59="G",1*1,0*1))))</f>
        <v>5</v>
      </c>
      <c r="M59" s="19">
        <v>4</v>
      </c>
      <c r="N59" s="23" t="s">
        <v>857</v>
      </c>
      <c r="O59" s="22">
        <f>IF(N59="S",5*1,IF(N59="","",IF(N59="E",3*1,IF(N59="G",1*1,0*1))))</f>
        <v>3</v>
      </c>
      <c r="P59" s="24">
        <v>3</v>
      </c>
      <c r="Q59" s="23" t="s">
        <v>856</v>
      </c>
      <c r="R59" s="22">
        <f>IF(Q59="S",5*1,IF(Q59="","",IF(Q59="E",3*1,IF(Q59="G",1*1,0*1))))</f>
        <v>5</v>
      </c>
      <c r="S59" s="25"/>
      <c r="T59" s="19" t="str">
        <f t="shared" si="3"/>
        <v/>
      </c>
      <c r="U59" s="19">
        <f t="shared" si="4"/>
        <v>13</v>
      </c>
      <c r="W59" s="19">
        <f>SUM(J59,M59,P59)</f>
        <v>9</v>
      </c>
      <c r="AA59" s="19">
        <f>SUM(U59,U61,U60,U62,-AD59)</f>
        <v>37</v>
      </c>
      <c r="AD59" s="19">
        <f>MIN(U59:U62)</f>
        <v>11</v>
      </c>
    </row>
    <row r="60" spans="1:30" x14ac:dyDescent="0.25">
      <c r="A60" s="19" t="s">
        <v>410</v>
      </c>
      <c r="C60" s="22"/>
      <c r="D60" s="28"/>
      <c r="F60" s="28"/>
      <c r="H60" s="19" t="s">
        <v>955</v>
      </c>
      <c r="I60" s="22"/>
      <c r="J60" s="19">
        <v>3</v>
      </c>
      <c r="K60" s="23" t="s">
        <v>857</v>
      </c>
      <c r="L60" s="22">
        <f t="shared" ref="L60:L62" si="35">IF(K60="S",5*1,IF(K60="","",IF(K60="E",3*1,IF(K60="G",1*1,0*1))))</f>
        <v>3</v>
      </c>
      <c r="M60" s="19">
        <v>2</v>
      </c>
      <c r="N60" s="23" t="s">
        <v>856</v>
      </c>
      <c r="O60" s="22">
        <f t="shared" ref="O60:O62" si="36">IF(N60="S",5*1,IF(N60="","",IF(N60="E",3*1,IF(N60="G",1*1,0*1))))</f>
        <v>5</v>
      </c>
      <c r="P60" s="19">
        <v>2</v>
      </c>
      <c r="Q60" s="23" t="s">
        <v>856</v>
      </c>
      <c r="R60" s="22">
        <f t="shared" ref="R60:R62" si="37">IF(Q60="S",5*1,IF(Q60="","",IF(Q60="E",3*1,IF(Q60="G",1*1,0*1))))</f>
        <v>5</v>
      </c>
      <c r="S60" s="25"/>
      <c r="T60" s="19" t="str">
        <f t="shared" si="3"/>
        <v/>
      </c>
      <c r="U60" s="19">
        <f t="shared" si="4"/>
        <v>13</v>
      </c>
      <c r="W60" s="19">
        <f>SUM(J60,M60,P60)</f>
        <v>7</v>
      </c>
    </row>
    <row r="61" spans="1:30" x14ac:dyDescent="0.25">
      <c r="A61" s="19" t="s">
        <v>411</v>
      </c>
      <c r="C61" s="22"/>
      <c r="D61" s="28"/>
      <c r="F61" s="28"/>
      <c r="H61" s="19" t="s">
        <v>905</v>
      </c>
      <c r="I61" s="22"/>
      <c r="J61" s="19">
        <v>3</v>
      </c>
      <c r="K61" s="23" t="s">
        <v>858</v>
      </c>
      <c r="L61" s="22">
        <f t="shared" si="35"/>
        <v>1</v>
      </c>
      <c r="M61" s="19">
        <v>2</v>
      </c>
      <c r="N61" s="23" t="s">
        <v>856</v>
      </c>
      <c r="O61" s="22">
        <f t="shared" si="36"/>
        <v>5</v>
      </c>
      <c r="P61" s="19">
        <v>2</v>
      </c>
      <c r="Q61" s="23" t="s">
        <v>856</v>
      </c>
      <c r="R61" s="22">
        <f t="shared" si="37"/>
        <v>5</v>
      </c>
      <c r="S61" s="25"/>
      <c r="T61" s="19" t="str">
        <f t="shared" si="3"/>
        <v/>
      </c>
      <c r="U61" s="19">
        <f t="shared" si="4"/>
        <v>11</v>
      </c>
      <c r="W61" s="19">
        <f>SUM(J61,M61,P61)</f>
        <v>7</v>
      </c>
    </row>
    <row r="62" spans="1:30" x14ac:dyDescent="0.25">
      <c r="A62" s="19" t="s">
        <v>412</v>
      </c>
      <c r="C62" s="22"/>
      <c r="D62" s="28"/>
      <c r="F62" s="28"/>
      <c r="H62" s="19" t="s">
        <v>907</v>
      </c>
      <c r="I62" s="22"/>
      <c r="J62" s="19">
        <v>2</v>
      </c>
      <c r="K62" s="23" t="s">
        <v>856</v>
      </c>
      <c r="L62" s="22">
        <f t="shared" si="35"/>
        <v>5</v>
      </c>
      <c r="M62" s="19">
        <v>4</v>
      </c>
      <c r="N62" s="23" t="s">
        <v>857</v>
      </c>
      <c r="O62" s="22">
        <f t="shared" si="36"/>
        <v>3</v>
      </c>
      <c r="P62" s="19">
        <v>3</v>
      </c>
      <c r="Q62" s="23" t="s">
        <v>857</v>
      </c>
      <c r="R62" s="22">
        <f t="shared" si="37"/>
        <v>3</v>
      </c>
      <c r="S62" s="25"/>
      <c r="T62" s="19" t="str">
        <f t="shared" si="3"/>
        <v/>
      </c>
      <c r="U62" s="19">
        <f t="shared" si="4"/>
        <v>11</v>
      </c>
      <c r="W62" s="19">
        <f>SUM(J62,M62,P62)</f>
        <v>9</v>
      </c>
    </row>
    <row r="63" spans="1:30" x14ac:dyDescent="0.25">
      <c r="C63" s="22"/>
      <c r="D63" s="28"/>
      <c r="F63" s="28"/>
      <c r="I63" s="22"/>
      <c r="L63" s="22"/>
      <c r="O63" s="22"/>
      <c r="R63" s="22"/>
      <c r="S63" s="25"/>
      <c r="T63" s="19" t="str">
        <f t="shared" si="3"/>
        <v/>
      </c>
      <c r="U63" s="19">
        <f t="shared" si="4"/>
        <v>0</v>
      </c>
    </row>
    <row r="64" spans="1:30" x14ac:dyDescent="0.25">
      <c r="A64" s="19" t="s">
        <v>413</v>
      </c>
      <c r="C64" s="22"/>
      <c r="D64" s="28"/>
      <c r="F64" s="28"/>
      <c r="H64" s="19" t="s">
        <v>905</v>
      </c>
      <c r="I64" s="22"/>
      <c r="J64" s="19">
        <v>4</v>
      </c>
      <c r="K64" s="23" t="s">
        <v>858</v>
      </c>
      <c r="L64" s="22">
        <f>IF(K64="S",5*1,IF(K64="","",IF(K64="E",3*1,IF(K64="G",1*1,0*1))))</f>
        <v>1</v>
      </c>
      <c r="M64" s="19">
        <v>4</v>
      </c>
      <c r="N64" s="23" t="s">
        <v>857</v>
      </c>
      <c r="O64" s="22">
        <f>IF(N64="S",5*1,IF(N64="","",IF(N64="E",3*1,IF(N64="G",1*1,0*1))))</f>
        <v>3</v>
      </c>
      <c r="P64" s="24">
        <v>1</v>
      </c>
      <c r="Q64" s="23" t="s">
        <v>856</v>
      </c>
      <c r="R64" s="22">
        <f>IF(Q64="S",5*1,IF(Q64="","",IF(Q64="E",3*1,IF(Q64="G",1*1,0*1))))</f>
        <v>5</v>
      </c>
      <c r="S64" s="25"/>
      <c r="T64" s="19" t="str">
        <f t="shared" si="3"/>
        <v/>
      </c>
      <c r="U64" s="19">
        <f t="shared" si="4"/>
        <v>9</v>
      </c>
      <c r="W64" s="19">
        <f>SUM(J64,M64,P64)</f>
        <v>9</v>
      </c>
      <c r="AA64" s="19">
        <f>SUM(U64,U66,U65,U67,-AD64)</f>
        <v>41</v>
      </c>
      <c r="AD64" s="19">
        <f>MIN(U64:U67)</f>
        <v>9</v>
      </c>
    </row>
    <row r="65" spans="1:30" x14ac:dyDescent="0.25">
      <c r="A65" s="19" t="s">
        <v>414</v>
      </c>
      <c r="C65" s="22"/>
      <c r="D65" s="28"/>
      <c r="F65" s="28"/>
      <c r="H65" s="19" t="s">
        <v>1002</v>
      </c>
      <c r="I65" s="22"/>
      <c r="J65" s="19">
        <v>1</v>
      </c>
      <c r="K65" s="23" t="s">
        <v>856</v>
      </c>
      <c r="L65" s="22">
        <f t="shared" ref="L65:L67" si="38">IF(K65="S",5*1,IF(K65="","",IF(K65="E",3*1,IF(K65="G",1*1,0*1))))</f>
        <v>5</v>
      </c>
      <c r="M65" s="19">
        <v>1</v>
      </c>
      <c r="N65" s="23" t="s">
        <v>856</v>
      </c>
      <c r="O65" s="22">
        <f t="shared" ref="O65:O67" si="39">IF(N65="S",5*1,IF(N65="","",IF(N65="E",3*1,IF(N65="G",1*1,0*1))))</f>
        <v>5</v>
      </c>
      <c r="P65" s="19">
        <v>1</v>
      </c>
      <c r="Q65" s="23" t="s">
        <v>856</v>
      </c>
      <c r="R65" s="22">
        <f t="shared" ref="R65:R67" si="40">IF(Q65="S",5*1,IF(Q65="","",IF(Q65="E",3*1,IF(Q65="G",1*1,0*1))))</f>
        <v>5</v>
      </c>
      <c r="S65" s="25"/>
      <c r="T65" s="19" t="str">
        <f t="shared" si="3"/>
        <v/>
      </c>
      <c r="U65" s="19">
        <f t="shared" si="4"/>
        <v>15</v>
      </c>
      <c r="W65" s="19">
        <f>SUM(J65,M65,P65)</f>
        <v>3</v>
      </c>
    </row>
    <row r="66" spans="1:30" x14ac:dyDescent="0.25">
      <c r="A66" s="19" t="s">
        <v>415</v>
      </c>
      <c r="C66" s="22"/>
      <c r="D66" s="28"/>
      <c r="F66" s="28"/>
      <c r="H66" s="19" t="s">
        <v>908</v>
      </c>
      <c r="I66" s="22"/>
      <c r="J66" s="19">
        <v>4</v>
      </c>
      <c r="K66" s="23" t="s">
        <v>856</v>
      </c>
      <c r="L66" s="22">
        <f t="shared" si="38"/>
        <v>5</v>
      </c>
      <c r="M66" s="19">
        <v>3</v>
      </c>
      <c r="N66" s="23" t="s">
        <v>856</v>
      </c>
      <c r="O66" s="22">
        <f t="shared" si="39"/>
        <v>5</v>
      </c>
      <c r="P66" s="19">
        <v>1</v>
      </c>
      <c r="Q66" s="23" t="s">
        <v>856</v>
      </c>
      <c r="R66" s="22">
        <f t="shared" si="40"/>
        <v>5</v>
      </c>
      <c r="S66" s="25"/>
      <c r="T66" s="19" t="str">
        <f t="shared" si="3"/>
        <v/>
      </c>
      <c r="U66" s="19">
        <f t="shared" si="4"/>
        <v>15</v>
      </c>
      <c r="W66" s="19">
        <f>SUM(J66,M66,P66)</f>
        <v>8</v>
      </c>
    </row>
    <row r="67" spans="1:30" x14ac:dyDescent="0.25">
      <c r="A67" s="19" t="s">
        <v>416</v>
      </c>
      <c r="C67" s="22"/>
      <c r="D67" s="28"/>
      <c r="F67" s="28"/>
      <c r="H67" s="19" t="s">
        <v>956</v>
      </c>
      <c r="I67" s="22"/>
      <c r="J67" s="19">
        <v>4</v>
      </c>
      <c r="K67" s="23" t="s">
        <v>857</v>
      </c>
      <c r="L67" s="22">
        <f t="shared" si="38"/>
        <v>3</v>
      </c>
      <c r="M67" s="19">
        <v>4</v>
      </c>
      <c r="N67" s="23" t="s">
        <v>857</v>
      </c>
      <c r="O67" s="22">
        <f t="shared" si="39"/>
        <v>3</v>
      </c>
      <c r="P67" s="19">
        <v>4</v>
      </c>
      <c r="Q67" s="23" t="s">
        <v>856</v>
      </c>
      <c r="R67" s="22">
        <f t="shared" si="40"/>
        <v>5</v>
      </c>
      <c r="S67" s="25"/>
      <c r="T67" s="19" t="str">
        <f t="shared" si="3"/>
        <v/>
      </c>
      <c r="U67" s="19">
        <f t="shared" si="4"/>
        <v>11</v>
      </c>
      <c r="W67" s="19">
        <f>SUM(J67,M67,P67)</f>
        <v>12</v>
      </c>
    </row>
    <row r="68" spans="1:30" x14ac:dyDescent="0.25">
      <c r="C68" s="22"/>
      <c r="D68" s="28"/>
      <c r="F68" s="28"/>
      <c r="I68" s="22"/>
      <c r="L68" s="22"/>
      <c r="O68" s="22"/>
      <c r="R68" s="22"/>
      <c r="S68" s="25"/>
      <c r="T68" s="19" t="str">
        <f t="shared" si="3"/>
        <v/>
      </c>
      <c r="U68" s="19">
        <f t="shared" si="4"/>
        <v>0</v>
      </c>
    </row>
    <row r="69" spans="1:30" x14ac:dyDescent="0.25">
      <c r="A69" s="19" t="s">
        <v>417</v>
      </c>
      <c r="C69" s="22"/>
      <c r="D69" s="28"/>
      <c r="F69" s="28"/>
      <c r="H69" s="19" t="s">
        <v>907</v>
      </c>
      <c r="I69" s="22"/>
      <c r="J69" s="19">
        <v>3</v>
      </c>
      <c r="K69" s="23" t="s">
        <v>856</v>
      </c>
      <c r="L69" s="22">
        <f>IF(K69="S",5*1,IF(K69="","",IF(K69="E",3*1,IF(K69="G",1*1,0*1))))</f>
        <v>5</v>
      </c>
      <c r="M69" s="19">
        <v>3</v>
      </c>
      <c r="N69" s="23" t="s">
        <v>856</v>
      </c>
      <c r="O69" s="22">
        <f>IF(N69="S",5*1,IF(N69="","",IF(N69="E",3*1,IF(N69="G",1*1,0*1))))</f>
        <v>5</v>
      </c>
      <c r="P69" s="24">
        <v>4</v>
      </c>
      <c r="Q69" s="23" t="s">
        <v>857</v>
      </c>
      <c r="R69" s="22">
        <f>IF(Q69="S",5*1,IF(Q69="","",IF(Q69="E",3*1,IF(Q69="G",1*1,0*1))))</f>
        <v>3</v>
      </c>
      <c r="S69" s="25"/>
      <c r="T69" s="19" t="str">
        <f t="shared" ref="T69:T132" si="41">IF(S69="1violation",-2*1,IF(S69="2violations",-2*2,IF(S69="3violations",-2*3,IF(S69="",""))))</f>
        <v/>
      </c>
      <c r="U69" s="19">
        <f t="shared" ref="U69:U132" si="42">SUM(L69,O69,R69,T69)</f>
        <v>13</v>
      </c>
      <c r="W69" s="19">
        <f>SUM(J69,M69,P69)</f>
        <v>10</v>
      </c>
      <c r="AA69" s="19">
        <f>SUM(U69,U71,U70,U72,-AD69)</f>
        <v>24</v>
      </c>
      <c r="AD69" s="19">
        <f>MIN(U69:U72)</f>
        <v>0</v>
      </c>
    </row>
    <row r="70" spans="1:30" x14ac:dyDescent="0.25">
      <c r="A70" s="19" t="s">
        <v>418</v>
      </c>
      <c r="C70" s="22"/>
      <c r="D70" s="28"/>
      <c r="F70" s="28"/>
      <c r="H70" s="19" t="s">
        <v>957</v>
      </c>
      <c r="I70" s="22"/>
      <c r="J70" s="19">
        <v>4</v>
      </c>
      <c r="K70" s="23" t="s">
        <v>857</v>
      </c>
      <c r="L70" s="22">
        <f t="shared" ref="L70:L72" si="43">IF(K70="S",5*1,IF(K70="","",IF(K70="E",3*1,IF(K70="G",1*1,0*1))))</f>
        <v>3</v>
      </c>
      <c r="M70" s="19">
        <v>3</v>
      </c>
      <c r="N70" s="23" t="s">
        <v>856</v>
      </c>
      <c r="O70" s="22">
        <f t="shared" ref="O70:O72" si="44">IF(N70="S",5*1,IF(N70="","",IF(N70="E",3*1,IF(N70="G",1*1,0*1))))</f>
        <v>5</v>
      </c>
      <c r="P70" s="19">
        <v>2</v>
      </c>
      <c r="Q70" s="23" t="s">
        <v>857</v>
      </c>
      <c r="R70" s="22">
        <f t="shared" ref="R70:R72" si="45">IF(Q70="S",5*1,IF(Q70="","",IF(Q70="E",3*1,IF(Q70="G",1*1,0*1))))</f>
        <v>3</v>
      </c>
      <c r="S70" s="25"/>
      <c r="T70" s="19" t="str">
        <f t="shared" si="41"/>
        <v/>
      </c>
      <c r="U70" s="19">
        <f t="shared" si="42"/>
        <v>11</v>
      </c>
      <c r="W70" s="19">
        <f>SUM(J70,M70,P70)</f>
        <v>9</v>
      </c>
    </row>
    <row r="71" spans="1:30" x14ac:dyDescent="0.25">
      <c r="A71" s="19" t="s">
        <v>419</v>
      </c>
      <c r="C71" s="22"/>
      <c r="D71" s="28"/>
      <c r="F71" s="28"/>
      <c r="I71" s="22"/>
      <c r="L71" s="22" t="str">
        <f t="shared" si="43"/>
        <v/>
      </c>
      <c r="O71" s="22" t="str">
        <f t="shared" si="44"/>
        <v/>
      </c>
      <c r="R71" s="22" t="str">
        <f t="shared" si="45"/>
        <v/>
      </c>
      <c r="S71" s="25"/>
      <c r="T71" s="19" t="str">
        <f t="shared" si="41"/>
        <v/>
      </c>
      <c r="U71" s="19">
        <f t="shared" si="42"/>
        <v>0</v>
      </c>
      <c r="W71" s="19">
        <f>SUM(J71,M71,P71)</f>
        <v>0</v>
      </c>
    </row>
    <row r="72" spans="1:30" x14ac:dyDescent="0.25">
      <c r="A72" s="19" t="s">
        <v>420</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x14ac:dyDescent="0.25">
      <c r="C73" s="22"/>
      <c r="D73" s="28"/>
      <c r="F73" s="28"/>
      <c r="I73" s="22"/>
      <c r="L73" s="22"/>
      <c r="O73" s="22"/>
      <c r="R73" s="22"/>
      <c r="S73" s="25"/>
      <c r="T73" s="19" t="str">
        <f t="shared" si="41"/>
        <v/>
      </c>
      <c r="U73" s="19">
        <f t="shared" si="42"/>
        <v>0</v>
      </c>
    </row>
    <row r="74" spans="1:30" x14ac:dyDescent="0.25">
      <c r="A74" s="19" t="s">
        <v>421</v>
      </c>
      <c r="C74" s="22"/>
      <c r="D74" s="28"/>
      <c r="F74" s="28"/>
      <c r="I74" s="22"/>
      <c r="L74" s="22" t="str">
        <f>IF(K74="S",5*1,IF(K74="","",IF(K74="E",3*1,IF(K74="G",1*1,0*1))))</f>
        <v/>
      </c>
      <c r="O74" s="22" t="str">
        <f>IF(N74="S",5*1,IF(N74="","",IF(N74="E",3*1,IF(N74="G",1*1,0*1))))</f>
        <v/>
      </c>
      <c r="P74" s="24"/>
      <c r="R74" s="22" t="str">
        <f>IF(Q74="S",5*1,IF(Q74="","",IF(Q74="E",3*1,IF(Q74="G",1*1,0*1))))</f>
        <v/>
      </c>
      <c r="S74" s="25"/>
      <c r="T74" s="19" t="str">
        <f t="shared" si="41"/>
        <v/>
      </c>
      <c r="U74" s="19">
        <f t="shared" si="42"/>
        <v>0</v>
      </c>
      <c r="W74" s="19">
        <f>SUM(J74,M74,P74)</f>
        <v>0</v>
      </c>
      <c r="AA74" s="19">
        <f>SUM(U74,U76,U75,U77,-AD74)</f>
        <v>0</v>
      </c>
      <c r="AD74" s="19">
        <f>MIN(U74:U77)</f>
        <v>0</v>
      </c>
    </row>
    <row r="75" spans="1:30" x14ac:dyDescent="0.25">
      <c r="A75" s="19" t="s">
        <v>422</v>
      </c>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x14ac:dyDescent="0.25">
      <c r="A76" s="19" t="s">
        <v>423</v>
      </c>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x14ac:dyDescent="0.25">
      <c r="A77" s="19" t="s">
        <v>424</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25">
      <c r="C78" s="22"/>
      <c r="D78" s="28"/>
      <c r="F78" s="28"/>
      <c r="I78" s="22"/>
      <c r="L78" s="22"/>
      <c r="O78" s="22"/>
      <c r="R78" s="22"/>
      <c r="S78" s="25"/>
      <c r="T78" s="19" t="str">
        <f t="shared" si="41"/>
        <v/>
      </c>
      <c r="U78" s="19">
        <f t="shared" si="42"/>
        <v>0</v>
      </c>
    </row>
    <row r="79" spans="1:30" x14ac:dyDescent="0.25">
      <c r="A79" s="19" t="s">
        <v>425</v>
      </c>
      <c r="C79" s="22"/>
      <c r="D79" s="28"/>
      <c r="F79" s="28"/>
      <c r="I79" s="22"/>
      <c r="L79" s="22" t="str">
        <f>IF(K79="S",5*1,IF(K79="","",IF(K79="E",3*1,IF(K79="G",1*1,0*1))))</f>
        <v/>
      </c>
      <c r="O79" s="22" t="str">
        <f>IF(N79="S",5*1,IF(N79="","",IF(N79="E",3*1,IF(N79="G",1*1,0*1))))</f>
        <v/>
      </c>
      <c r="P79" s="24"/>
      <c r="R79" s="22" t="str">
        <f>IF(Q79="S",5*1,IF(Q79="","",IF(Q79="E",3*1,IF(Q79="G",1*1,0*1))))</f>
        <v/>
      </c>
      <c r="S79" s="25"/>
      <c r="T79" s="19" t="str">
        <f t="shared" si="41"/>
        <v/>
      </c>
      <c r="U79" s="19">
        <f t="shared" si="42"/>
        <v>0</v>
      </c>
      <c r="W79" s="19">
        <f>SUM(J79,M79,P79)</f>
        <v>0</v>
      </c>
      <c r="AA79" s="19">
        <f>SUM(U79,U81,U80,U82,-AD79)</f>
        <v>0</v>
      </c>
      <c r="AD79" s="19">
        <f>MIN(U79:U82)</f>
        <v>0</v>
      </c>
    </row>
    <row r="80" spans="1:30" x14ac:dyDescent="0.25">
      <c r="A80" s="19" t="s">
        <v>426</v>
      </c>
      <c r="C80" s="22"/>
      <c r="D80" s="28"/>
      <c r="F80" s="28"/>
      <c r="I80" s="22"/>
      <c r="L80" s="22" t="str">
        <f t="shared" ref="L80:L82" si="49">IF(K80="S",5*1,IF(K80="","",IF(K80="E",3*1,IF(K80="G",1*1,0*1))))</f>
        <v/>
      </c>
      <c r="O80" s="22" t="str">
        <f t="shared" ref="O80:O82" si="50">IF(N80="S",5*1,IF(N80="","",IF(N80="E",3*1,IF(N80="G",1*1,0*1))))</f>
        <v/>
      </c>
      <c r="R80" s="22" t="str">
        <f t="shared" ref="R80:R82" si="51">IF(Q80="S",5*1,IF(Q80="","",IF(Q80="E",3*1,IF(Q80="G",1*1,0*1))))</f>
        <v/>
      </c>
      <c r="S80" s="25"/>
      <c r="T80" s="19" t="str">
        <f t="shared" si="41"/>
        <v/>
      </c>
      <c r="U80" s="19">
        <f t="shared" si="42"/>
        <v>0</v>
      </c>
      <c r="W80" s="19">
        <f>SUM(J80,M80,P80)</f>
        <v>0</v>
      </c>
    </row>
    <row r="81" spans="1:30" x14ac:dyDescent="0.25">
      <c r="A81" s="19" t="s">
        <v>427</v>
      </c>
      <c r="C81" s="22"/>
      <c r="D81" s="28"/>
      <c r="F81" s="28"/>
      <c r="I81" s="22"/>
      <c r="L81" s="22" t="str">
        <f t="shared" si="49"/>
        <v/>
      </c>
      <c r="O81" s="22" t="str">
        <f t="shared" si="50"/>
        <v/>
      </c>
      <c r="R81" s="22" t="str">
        <f t="shared" si="51"/>
        <v/>
      </c>
      <c r="S81" s="25"/>
      <c r="T81" s="19" t="str">
        <f t="shared" si="41"/>
        <v/>
      </c>
      <c r="U81" s="19">
        <f t="shared" si="42"/>
        <v>0</v>
      </c>
      <c r="W81" s="19">
        <f>SUM(J81,M81,P81)</f>
        <v>0</v>
      </c>
    </row>
    <row r="82" spans="1:30" x14ac:dyDescent="0.25">
      <c r="A82" s="19" t="s">
        <v>428</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25">
      <c r="C83" s="22"/>
      <c r="D83" s="28"/>
      <c r="F83" s="28"/>
      <c r="I83" s="22"/>
      <c r="L83" s="22"/>
      <c r="O83" s="22"/>
      <c r="R83" s="22"/>
      <c r="S83" s="25"/>
      <c r="T83" s="19" t="str">
        <f t="shared" si="41"/>
        <v/>
      </c>
      <c r="U83" s="19">
        <f t="shared" si="42"/>
        <v>0</v>
      </c>
    </row>
    <row r="84" spans="1:30" x14ac:dyDescent="0.25">
      <c r="A84" s="19" t="s">
        <v>429</v>
      </c>
      <c r="C84" s="22"/>
      <c r="D84" s="28"/>
      <c r="F84" s="28"/>
      <c r="I84" s="22"/>
      <c r="L84" s="22" t="str">
        <f>IF(K84="S",5*1,IF(K84="","",IF(K84="E",3*1,IF(K84="G",1*1,0*1))))</f>
        <v/>
      </c>
      <c r="O84" s="22" t="str">
        <f>IF(N84="S",5*1,IF(N84="","",IF(N84="E",3*1,IF(N84="G",1*1,0*1))))</f>
        <v/>
      </c>
      <c r="P84" s="24"/>
      <c r="R84" s="22" t="str">
        <f>IF(Q84="S",5*1,IF(Q84="","",IF(Q84="E",3*1,IF(Q84="G",1*1,0*1))))</f>
        <v/>
      </c>
      <c r="S84" s="25"/>
      <c r="T84" s="19" t="str">
        <f t="shared" si="41"/>
        <v/>
      </c>
      <c r="U84" s="19">
        <f t="shared" si="42"/>
        <v>0</v>
      </c>
      <c r="W84" s="19">
        <f>SUM(J84,M84,P84)</f>
        <v>0</v>
      </c>
      <c r="AA84" s="19">
        <f>SUM(U84,U86,U85,U87,-AD84)</f>
        <v>0</v>
      </c>
      <c r="AD84" s="19">
        <f>MIN(U84:U87)</f>
        <v>0</v>
      </c>
    </row>
    <row r="85" spans="1:30" x14ac:dyDescent="0.25">
      <c r="A85" s="19" t="s">
        <v>430</v>
      </c>
      <c r="C85" s="22"/>
      <c r="D85" s="28"/>
      <c r="F85" s="28"/>
      <c r="I85" s="22"/>
      <c r="L85" s="22" t="str">
        <f t="shared" ref="L85:L87" si="52">IF(K85="S",5*1,IF(K85="","",IF(K85="E",3*1,IF(K85="G",1*1,0*1))))</f>
        <v/>
      </c>
      <c r="O85" s="22" t="str">
        <f t="shared" ref="O85:O87" si="53">IF(N85="S",5*1,IF(N85="","",IF(N85="E",3*1,IF(N85="G",1*1,0*1))))</f>
        <v/>
      </c>
      <c r="R85" s="22" t="str">
        <f t="shared" ref="R85:R87" si="54">IF(Q85="S",5*1,IF(Q85="","",IF(Q85="E",3*1,IF(Q85="G",1*1,0*1))))</f>
        <v/>
      </c>
      <c r="S85" s="25"/>
      <c r="T85" s="19" t="str">
        <f t="shared" si="41"/>
        <v/>
      </c>
      <c r="U85" s="19">
        <f t="shared" si="42"/>
        <v>0</v>
      </c>
      <c r="W85" s="19">
        <f>SUM(J85,M85,P85)</f>
        <v>0</v>
      </c>
    </row>
    <row r="86" spans="1:30" x14ac:dyDescent="0.25">
      <c r="A86" s="19" t="s">
        <v>431</v>
      </c>
      <c r="C86" s="22"/>
      <c r="D86" s="28"/>
      <c r="F86" s="28"/>
      <c r="I86" s="22"/>
      <c r="L86" s="22" t="str">
        <f t="shared" si="52"/>
        <v/>
      </c>
      <c r="O86" s="22" t="str">
        <f t="shared" si="53"/>
        <v/>
      </c>
      <c r="R86" s="22" t="str">
        <f t="shared" si="54"/>
        <v/>
      </c>
      <c r="S86" s="25"/>
      <c r="T86" s="19" t="str">
        <f t="shared" si="41"/>
        <v/>
      </c>
      <c r="U86" s="19">
        <f t="shared" si="42"/>
        <v>0</v>
      </c>
      <c r="W86" s="19">
        <f>SUM(J86,M86,P86)</f>
        <v>0</v>
      </c>
    </row>
    <row r="87" spans="1:30" x14ac:dyDescent="0.25">
      <c r="A87" s="19" t="s">
        <v>432</v>
      </c>
      <c r="C87" s="22"/>
      <c r="D87" s="28"/>
      <c r="F87" s="28"/>
      <c r="I87" s="22"/>
      <c r="L87" s="22" t="str">
        <f t="shared" si="52"/>
        <v/>
      </c>
      <c r="O87" s="22" t="str">
        <f t="shared" si="53"/>
        <v/>
      </c>
      <c r="R87" s="22" t="str">
        <f t="shared" si="54"/>
        <v/>
      </c>
      <c r="S87" s="25"/>
      <c r="T87" s="19" t="str">
        <f t="shared" si="41"/>
        <v/>
      </c>
      <c r="U87" s="19">
        <f t="shared" si="42"/>
        <v>0</v>
      </c>
      <c r="W87" s="19">
        <f>SUM(J87,M87,P87)</f>
        <v>0</v>
      </c>
    </row>
    <row r="88" spans="1:30" x14ac:dyDescent="0.25">
      <c r="C88" s="22"/>
      <c r="D88" s="28"/>
      <c r="F88" s="28"/>
      <c r="I88" s="22"/>
      <c r="L88" s="22"/>
      <c r="O88" s="22"/>
      <c r="R88" s="22"/>
      <c r="S88" s="25"/>
      <c r="T88" s="19" t="str">
        <f t="shared" si="41"/>
        <v/>
      </c>
      <c r="U88" s="19">
        <f t="shared" si="42"/>
        <v>0</v>
      </c>
    </row>
    <row r="89" spans="1:30" x14ac:dyDescent="0.25">
      <c r="A89" s="19" t="s">
        <v>433</v>
      </c>
      <c r="C89" s="22"/>
      <c r="D89" s="28"/>
      <c r="F89" s="28"/>
      <c r="I89" s="22"/>
      <c r="L89" s="22" t="str">
        <f>IF(K89="S",5*1,IF(K89="","",IF(K89="E",3*1,IF(K89="G",1*1,0*1))))</f>
        <v/>
      </c>
      <c r="O89" s="22" t="str">
        <f>IF(N89="S",5*1,IF(N89="","",IF(N89="E",3*1,IF(N89="G",1*1,0*1))))</f>
        <v/>
      </c>
      <c r="P89" s="24"/>
      <c r="R89" s="22" t="str">
        <f>IF(Q89="S",5*1,IF(Q89="","",IF(Q89="E",3*1,IF(Q89="G",1*1,0*1))))</f>
        <v/>
      </c>
      <c r="S89" s="25"/>
      <c r="T89" s="19" t="str">
        <f t="shared" si="41"/>
        <v/>
      </c>
      <c r="U89" s="19">
        <f t="shared" si="42"/>
        <v>0</v>
      </c>
      <c r="W89" s="19">
        <f>SUM(J89,M89,P89)</f>
        <v>0</v>
      </c>
      <c r="AA89" s="19">
        <f>SUM(U89,U91,U90,U92,-AD89)</f>
        <v>0</v>
      </c>
      <c r="AD89" s="19">
        <f>MIN(U89:U92)</f>
        <v>0</v>
      </c>
    </row>
    <row r="90" spans="1:30" x14ac:dyDescent="0.25">
      <c r="A90" s="19" t="s">
        <v>434</v>
      </c>
      <c r="C90" s="22"/>
      <c r="D90" s="28"/>
      <c r="F90" s="28"/>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x14ac:dyDescent="0.25">
      <c r="A91" s="19" t="s">
        <v>435</v>
      </c>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x14ac:dyDescent="0.25">
      <c r="A92" s="19" t="s">
        <v>436</v>
      </c>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x14ac:dyDescent="0.25">
      <c r="C93" s="22"/>
      <c r="D93" s="28"/>
      <c r="F93" s="28"/>
      <c r="I93" s="22"/>
      <c r="L93" s="22"/>
      <c r="O93" s="22"/>
      <c r="R93" s="22"/>
      <c r="S93" s="25"/>
      <c r="T93" s="19" t="str">
        <f t="shared" si="41"/>
        <v/>
      </c>
      <c r="U93" s="19">
        <f t="shared" si="42"/>
        <v>0</v>
      </c>
    </row>
    <row r="94" spans="1:30" x14ac:dyDescent="0.25">
      <c r="A94" s="19" t="s">
        <v>437</v>
      </c>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x14ac:dyDescent="0.25">
      <c r="A95" s="19" t="s">
        <v>438</v>
      </c>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x14ac:dyDescent="0.25">
      <c r="A96" s="19" t="s">
        <v>439</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x14ac:dyDescent="0.25">
      <c r="A97" s="19" t="s">
        <v>440</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25">
      <c r="C98" s="22"/>
      <c r="D98" s="28"/>
      <c r="F98" s="28"/>
      <c r="I98" s="22"/>
      <c r="L98" s="22"/>
      <c r="O98" s="22"/>
      <c r="R98" s="22"/>
      <c r="S98" s="25"/>
      <c r="T98" s="19" t="str">
        <f t="shared" si="41"/>
        <v/>
      </c>
      <c r="U98" s="19">
        <f t="shared" si="42"/>
        <v>0</v>
      </c>
    </row>
    <row r="99" spans="1:30" x14ac:dyDescent="0.25">
      <c r="A99" s="19" t="s">
        <v>441</v>
      </c>
      <c r="C99" s="22"/>
      <c r="D99" s="28"/>
      <c r="F99" s="28"/>
      <c r="I99" s="22"/>
      <c r="L99" s="22" t="str">
        <f>IF(K99="S",5*1,IF(K99="","",IF(K99="E",3*1,IF(K99="G",1*1,0*1))))</f>
        <v/>
      </c>
      <c r="O99" s="22" t="str">
        <f>IF(N99="S",5*1,IF(N99="","",IF(N99="E",3*1,IF(N99="G",1*1,0*1))))</f>
        <v/>
      </c>
      <c r="P99" s="24"/>
      <c r="R99" s="22" t="str">
        <f>IF(Q99="S",5*1,IF(Q99="","",IF(Q99="E",3*1,IF(Q99="G",1*1,0*1))))</f>
        <v/>
      </c>
      <c r="S99" s="25"/>
      <c r="T99" s="19" t="str">
        <f t="shared" si="41"/>
        <v/>
      </c>
      <c r="U99" s="19">
        <f t="shared" si="42"/>
        <v>0</v>
      </c>
      <c r="W99" s="19">
        <f>SUM(J99,M99,P99)</f>
        <v>0</v>
      </c>
      <c r="AA99" s="19">
        <f>SUM(U99,U101,U100,U102,-AD99)</f>
        <v>0</v>
      </c>
      <c r="AD99" s="19">
        <f>MIN(U99:U102)</f>
        <v>0</v>
      </c>
    </row>
    <row r="100" spans="1:30" x14ac:dyDescent="0.25">
      <c r="A100" s="19" t="s">
        <v>442</v>
      </c>
      <c r="C100" s="22"/>
      <c r="D100" s="28"/>
      <c r="F100" s="28"/>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1:30" x14ac:dyDescent="0.25">
      <c r="A101" s="19" t="s">
        <v>443</v>
      </c>
      <c r="C101" s="22"/>
      <c r="D101" s="28"/>
      <c r="F101" s="28"/>
      <c r="I101" s="22"/>
      <c r="L101" s="22" t="str">
        <f t="shared" si="61"/>
        <v/>
      </c>
      <c r="O101" s="22" t="str">
        <f t="shared" si="62"/>
        <v/>
      </c>
      <c r="R101" s="22" t="str">
        <f t="shared" si="63"/>
        <v/>
      </c>
      <c r="S101" s="25"/>
      <c r="T101" s="19" t="str">
        <f t="shared" si="41"/>
        <v/>
      </c>
      <c r="U101" s="19">
        <f t="shared" si="42"/>
        <v>0</v>
      </c>
      <c r="W101" s="19">
        <f>SUM(J101,M101,P101)</f>
        <v>0</v>
      </c>
    </row>
    <row r="102" spans="1:30" x14ac:dyDescent="0.25">
      <c r="A102" s="19" t="s">
        <v>444</v>
      </c>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1:30" x14ac:dyDescent="0.25">
      <c r="C103" s="22"/>
      <c r="D103" s="28"/>
      <c r="F103" s="28"/>
      <c r="I103" s="22"/>
      <c r="L103" s="22"/>
      <c r="O103" s="22"/>
      <c r="R103" s="22"/>
      <c r="S103" s="25"/>
      <c r="T103" s="19" t="str">
        <f t="shared" si="41"/>
        <v/>
      </c>
      <c r="U103" s="19">
        <f t="shared" si="42"/>
        <v>0</v>
      </c>
    </row>
    <row r="104" spans="1:30" x14ac:dyDescent="0.25">
      <c r="A104" s="19" t="s">
        <v>445</v>
      </c>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1:30" x14ac:dyDescent="0.25">
      <c r="A105" s="19" t="s">
        <v>446</v>
      </c>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1:30" x14ac:dyDescent="0.25">
      <c r="A106" s="19" t="s">
        <v>447</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x14ac:dyDescent="0.25">
      <c r="A107" s="19" t="s">
        <v>448</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x14ac:dyDescent="0.25">
      <c r="C108" s="22"/>
      <c r="D108" s="28"/>
      <c r="F108" s="28"/>
      <c r="I108" s="22"/>
      <c r="L108" s="22"/>
      <c r="O108" s="22"/>
      <c r="R108" s="22"/>
      <c r="S108" s="25"/>
      <c r="T108" s="19" t="str">
        <f t="shared" si="41"/>
        <v/>
      </c>
      <c r="U108" s="19">
        <f t="shared" si="42"/>
        <v>0</v>
      </c>
    </row>
    <row r="109" spans="1:30" x14ac:dyDescent="0.25">
      <c r="A109" s="19" t="s">
        <v>449</v>
      </c>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0</v>
      </c>
      <c r="AD109" s="19">
        <f>MIN(U109:U112)</f>
        <v>0</v>
      </c>
    </row>
    <row r="110" spans="1:30" x14ac:dyDescent="0.25">
      <c r="A110" s="19" t="s">
        <v>449</v>
      </c>
      <c r="C110" s="22"/>
      <c r="D110" s="28"/>
      <c r="F110" s="28"/>
      <c r="I110" s="22"/>
      <c r="L110" s="22" t="str">
        <f t="shared" ref="L110:L112" si="67">IF(K110="S",5*1,IF(K110="","",IF(K110="E",3*1,IF(K110="G",1*1,0*1))))</f>
        <v/>
      </c>
      <c r="O110" s="22" t="str">
        <f t="shared" ref="O110:O112" si="68">IF(N110="S",5*1,IF(N110="","",IF(N110="E",3*1,IF(N110="G",1*1,0*1))))</f>
        <v/>
      </c>
      <c r="R110" s="22" t="str">
        <f t="shared" ref="R110:R112" si="69">IF(Q110="S",5*1,IF(Q110="","",IF(Q110="E",3*1,IF(Q110="G",1*1,0*1))))</f>
        <v/>
      </c>
      <c r="S110" s="25"/>
      <c r="T110" s="19" t="str">
        <f t="shared" si="41"/>
        <v/>
      </c>
      <c r="U110" s="19">
        <f t="shared" si="42"/>
        <v>0</v>
      </c>
      <c r="W110" s="19">
        <f>SUM(J110,M110,P110)</f>
        <v>0</v>
      </c>
    </row>
    <row r="111" spans="1:30" x14ac:dyDescent="0.25">
      <c r="A111" s="19" t="s">
        <v>450</v>
      </c>
      <c r="C111" s="22"/>
      <c r="D111" s="28"/>
      <c r="F111" s="28"/>
      <c r="I111" s="22"/>
      <c r="L111" s="22" t="str">
        <f t="shared" si="67"/>
        <v/>
      </c>
      <c r="O111" s="22" t="str">
        <f t="shared" si="68"/>
        <v/>
      </c>
      <c r="R111" s="22" t="str">
        <f t="shared" si="69"/>
        <v/>
      </c>
      <c r="S111" s="25"/>
      <c r="T111" s="19" t="str">
        <f t="shared" si="41"/>
        <v/>
      </c>
      <c r="U111" s="19">
        <f t="shared" si="42"/>
        <v>0</v>
      </c>
      <c r="W111" s="19">
        <f>SUM(J111,M111,P111)</f>
        <v>0</v>
      </c>
    </row>
    <row r="112" spans="1:30" x14ac:dyDescent="0.25">
      <c r="A112" s="19" t="s">
        <v>451</v>
      </c>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1:30" x14ac:dyDescent="0.25">
      <c r="C113" s="22"/>
      <c r="D113" s="28"/>
      <c r="F113" s="28"/>
      <c r="I113" s="22"/>
      <c r="L113" s="22"/>
      <c r="O113" s="22"/>
      <c r="R113" s="22"/>
      <c r="S113" s="25"/>
      <c r="T113" s="19" t="str">
        <f t="shared" si="41"/>
        <v/>
      </c>
      <c r="U113" s="19">
        <f t="shared" si="42"/>
        <v>0</v>
      </c>
    </row>
    <row r="114" spans="1:30" x14ac:dyDescent="0.25">
      <c r="A114" s="19" t="s">
        <v>452</v>
      </c>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1:30" x14ac:dyDescent="0.25">
      <c r="A115" s="19" t="s">
        <v>453</v>
      </c>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1:30" x14ac:dyDescent="0.25">
      <c r="A116" s="19" t="s">
        <v>454</v>
      </c>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x14ac:dyDescent="0.25">
      <c r="A117" s="19" t="s">
        <v>455</v>
      </c>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x14ac:dyDescent="0.25">
      <c r="C118" s="22"/>
      <c r="D118" s="28"/>
      <c r="F118" s="28"/>
      <c r="I118" s="22"/>
      <c r="L118" s="22"/>
      <c r="O118" s="22"/>
      <c r="R118" s="22"/>
      <c r="S118" s="25"/>
      <c r="T118" s="19" t="str">
        <f t="shared" si="41"/>
        <v/>
      </c>
      <c r="U118" s="19">
        <f t="shared" si="42"/>
        <v>0</v>
      </c>
    </row>
    <row r="119" spans="1:30" x14ac:dyDescent="0.25">
      <c r="A119" s="19" t="s">
        <v>456</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x14ac:dyDescent="0.25">
      <c r="A120" s="19" t="s">
        <v>457</v>
      </c>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x14ac:dyDescent="0.25">
      <c r="A121" s="19" t="s">
        <v>458</v>
      </c>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x14ac:dyDescent="0.25">
      <c r="A122" s="19" t="s">
        <v>459</v>
      </c>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x14ac:dyDescent="0.25">
      <c r="C123" s="22"/>
      <c r="D123" s="28"/>
      <c r="F123" s="28"/>
      <c r="I123" s="22"/>
      <c r="L123" s="22"/>
      <c r="O123" s="22"/>
      <c r="R123" s="22"/>
      <c r="S123" s="25"/>
      <c r="T123" s="19" t="str">
        <f t="shared" si="41"/>
        <v/>
      </c>
      <c r="U123" s="19">
        <f t="shared" si="42"/>
        <v>0</v>
      </c>
    </row>
    <row r="124" spans="1:30" x14ac:dyDescent="0.25">
      <c r="A124" s="19" t="s">
        <v>460</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x14ac:dyDescent="0.25">
      <c r="A125" s="19" t="s">
        <v>461</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x14ac:dyDescent="0.25">
      <c r="A126" s="19" t="s">
        <v>462</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x14ac:dyDescent="0.25">
      <c r="A127" s="19" t="s">
        <v>463</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x14ac:dyDescent="0.25">
      <c r="C128" s="22"/>
      <c r="D128" s="28"/>
      <c r="F128" s="28"/>
      <c r="I128" s="22"/>
      <c r="L128" s="22"/>
      <c r="O128" s="22"/>
      <c r="R128" s="22"/>
      <c r="S128" s="25"/>
      <c r="T128" s="19" t="str">
        <f t="shared" si="41"/>
        <v/>
      </c>
      <c r="U128" s="19">
        <f t="shared" si="42"/>
        <v>0</v>
      </c>
    </row>
    <row r="129" spans="1:30" x14ac:dyDescent="0.25">
      <c r="A129" s="19" t="s">
        <v>464</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x14ac:dyDescent="0.25">
      <c r="A130" s="19" t="s">
        <v>465</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x14ac:dyDescent="0.25">
      <c r="A131" s="19" t="s">
        <v>466</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x14ac:dyDescent="0.25">
      <c r="A132" s="19" t="s">
        <v>467</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x14ac:dyDescent="0.2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x14ac:dyDescent="0.25">
      <c r="A134" s="19" t="s">
        <v>468</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x14ac:dyDescent="0.25">
      <c r="A135" s="19" t="s">
        <v>469</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x14ac:dyDescent="0.25">
      <c r="A136" s="19" t="s">
        <v>470</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x14ac:dyDescent="0.25">
      <c r="A137" s="19" t="s">
        <v>471</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x14ac:dyDescent="0.25">
      <c r="C138" s="22"/>
      <c r="D138" s="28"/>
      <c r="F138" s="28"/>
      <c r="I138" s="22"/>
      <c r="L138" s="22"/>
      <c r="O138" s="22"/>
      <c r="R138" s="22"/>
      <c r="S138" s="25"/>
      <c r="T138" s="19" t="str">
        <f t="shared" si="82"/>
        <v/>
      </c>
      <c r="U138" s="19">
        <f t="shared" si="83"/>
        <v>0</v>
      </c>
    </row>
    <row r="139" spans="1:30" x14ac:dyDescent="0.25">
      <c r="A139" s="19" t="s">
        <v>472</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x14ac:dyDescent="0.25">
      <c r="A140" s="19" t="s">
        <v>473</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x14ac:dyDescent="0.25">
      <c r="A141" s="19" t="s">
        <v>474</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x14ac:dyDescent="0.25">
      <c r="A142" s="19" t="s">
        <v>475</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x14ac:dyDescent="0.25">
      <c r="C143" s="22"/>
      <c r="D143" s="28"/>
      <c r="F143" s="28"/>
      <c r="I143" s="22"/>
      <c r="L143" s="22"/>
      <c r="O143" s="22"/>
      <c r="R143" s="22"/>
      <c r="S143" s="25"/>
      <c r="T143" s="19" t="str">
        <f t="shared" si="82"/>
        <v/>
      </c>
      <c r="U143" s="19">
        <f t="shared" si="83"/>
        <v>0</v>
      </c>
    </row>
    <row r="144" spans="1:30" x14ac:dyDescent="0.25">
      <c r="A144" s="19" t="s">
        <v>476</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x14ac:dyDescent="0.25">
      <c r="A145" s="19" t="s">
        <v>477</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x14ac:dyDescent="0.25">
      <c r="A146" s="19" t="s">
        <v>478</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x14ac:dyDescent="0.25">
      <c r="A147" s="19" t="s">
        <v>479</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x14ac:dyDescent="0.25">
      <c r="C148" s="22"/>
      <c r="D148" s="28"/>
      <c r="F148" s="28"/>
      <c r="I148" s="22"/>
      <c r="L148" s="22"/>
      <c r="O148" s="22"/>
      <c r="R148" s="22"/>
      <c r="S148" s="25"/>
      <c r="T148" s="19" t="str">
        <f t="shared" si="82"/>
        <v/>
      </c>
      <c r="U148" s="19">
        <f t="shared" si="83"/>
        <v>0</v>
      </c>
    </row>
    <row r="149" spans="1:30" x14ac:dyDescent="0.25">
      <c r="A149" s="19" t="s">
        <v>480</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x14ac:dyDescent="0.25">
      <c r="A150" s="19" t="s">
        <v>481</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x14ac:dyDescent="0.25">
      <c r="A151" s="19" t="s">
        <v>482</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x14ac:dyDescent="0.25">
      <c r="A152" s="19" t="s">
        <v>483</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25" priority="3" operator="between">
      <formula>-4</formula>
      <formula>-3</formula>
    </cfRule>
    <cfRule type="cellIs" dxfId="224" priority="4" operator="between">
      <formula>-3</formula>
      <formula>-6</formula>
    </cfRule>
  </conditionalFormatting>
  <conditionalFormatting sqref="U1:U1048576">
    <cfRule type="cellIs" dxfId="223" priority="2" operator="equal">
      <formula>15</formula>
    </cfRule>
  </conditionalFormatting>
  <conditionalFormatting sqref="A4:XFD152">
    <cfRule type="expression" dxfId="222" priority="1">
      <formula>$T4&lt;=-4</formula>
    </cfRule>
  </conditionalFormatting>
  <dataValidations count="2">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xr:uid="{00000000-0002-0000-0400-000000000000}">
      <formula1>$Z$1:$AD$1</formula1>
    </dataValidation>
    <dataValidation type="list" allowBlank="1" showInputMessage="1" showErrorMessage="1" sqref="S4:S152" xr:uid="{00000000-0002-0000-0400-000001000000}">
      <formula1>$AE$1:$AG$1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2"/>
  <sheetViews>
    <sheetView topLeftCell="A3" workbookViewId="0">
      <selection activeCell="G14" sqref="G14"/>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237</v>
      </c>
      <c r="C1" t="s">
        <v>232</v>
      </c>
    </row>
    <row r="2" spans="1:7" x14ac:dyDescent="0.25">
      <c r="A2" t="s">
        <v>225</v>
      </c>
      <c r="B2" t="s">
        <v>220</v>
      </c>
      <c r="C2" t="s">
        <v>231</v>
      </c>
      <c r="D2" t="s">
        <v>228</v>
      </c>
      <c r="E2" t="s">
        <v>229</v>
      </c>
      <c r="F2" s="15" t="s">
        <v>230</v>
      </c>
      <c r="G2" t="s">
        <v>1024</v>
      </c>
    </row>
    <row r="3" spans="1:7" x14ac:dyDescent="0.25">
      <c r="A3" t="str">
        <f>Classical!A67</f>
        <v>N-304</v>
      </c>
      <c r="B3">
        <f>Classical!W67</f>
        <v>12</v>
      </c>
      <c r="F3" s="15">
        <f>SUM(Table134[[#This Row],[MR 1 Score]:[MR3 Score]])</f>
        <v>0</v>
      </c>
    </row>
    <row r="4" spans="1:7" x14ac:dyDescent="0.25">
      <c r="A4" t="str">
        <f>Classical!A4</f>
        <v>A-301</v>
      </c>
      <c r="B4">
        <f>Classical!W4</f>
        <v>11</v>
      </c>
      <c r="F4" s="15">
        <f>SUM(Table134[[#This Row],[MR 1 Score]:[MR3 Score]])</f>
        <v>0</v>
      </c>
    </row>
    <row r="5" spans="1:7" x14ac:dyDescent="0.25">
      <c r="A5" t="str">
        <f>Classical!A37</f>
        <v>G-304</v>
      </c>
      <c r="B5">
        <f>Classical!W37</f>
        <v>11</v>
      </c>
      <c r="F5" s="15">
        <f>SUM(Table134[[#This Row],[MR 1 Score]:[MR3 Score]])</f>
        <v>0</v>
      </c>
    </row>
    <row r="6" spans="1:7" x14ac:dyDescent="0.25">
      <c r="A6" t="str">
        <f>Classical!A69</f>
        <v>P-301</v>
      </c>
      <c r="B6">
        <f>Classical!W69</f>
        <v>10</v>
      </c>
      <c r="F6" s="15">
        <f>SUM(Table134[[#This Row],[MR 1 Score]:[MR3 Score]])</f>
        <v>0</v>
      </c>
    </row>
    <row r="7" spans="1:7" x14ac:dyDescent="0.25">
      <c r="A7" t="str">
        <f>Classical!A59</f>
        <v>M-301</v>
      </c>
      <c r="B7">
        <f>Classical!W59</f>
        <v>9</v>
      </c>
      <c r="F7" s="15">
        <f>SUM(Table134[[#This Row],[MR 1 Score]:[MR3 Score]])</f>
        <v>0</v>
      </c>
    </row>
    <row r="8" spans="1:7" x14ac:dyDescent="0.25">
      <c r="A8" t="str">
        <f>Classical!A62</f>
        <v>M-304</v>
      </c>
      <c r="B8">
        <f>Classical!W62</f>
        <v>9</v>
      </c>
      <c r="F8" s="15">
        <f>SUM(Table134[[#This Row],[MR 1 Score]:[MR3 Score]])</f>
        <v>0</v>
      </c>
    </row>
    <row r="9" spans="1:7" x14ac:dyDescent="0.25">
      <c r="A9" t="str">
        <f>Classical!A64</f>
        <v>N-301</v>
      </c>
      <c r="B9">
        <f>Classical!W64</f>
        <v>9</v>
      </c>
      <c r="F9" s="15">
        <f>SUM(Table134[[#This Row],[MR 1 Score]:[MR3 Score]])</f>
        <v>0</v>
      </c>
    </row>
    <row r="10" spans="1:7" x14ac:dyDescent="0.25">
      <c r="A10" t="str">
        <f>Classical!A70</f>
        <v>P-302</v>
      </c>
      <c r="B10">
        <f>Classical!W70</f>
        <v>9</v>
      </c>
      <c r="F10" s="15">
        <f>SUM(Table134[[#This Row],[MR 1 Score]:[MR3 Score]])</f>
        <v>0</v>
      </c>
    </row>
    <row r="11" spans="1:7" x14ac:dyDescent="0.25">
      <c r="A11" t="str">
        <f>Classical!A66</f>
        <v>N-303</v>
      </c>
      <c r="B11">
        <f>Classical!W66</f>
        <v>8</v>
      </c>
      <c r="F11" s="15">
        <f>SUM(Table134[[#This Row],[MR 1 Score]:[MR3 Score]])</f>
        <v>0</v>
      </c>
    </row>
    <row r="12" spans="1:7" x14ac:dyDescent="0.25">
      <c r="A12" t="str">
        <f>Classical!A40</f>
        <v>H-302</v>
      </c>
      <c r="B12">
        <f>Classical!W40</f>
        <v>7</v>
      </c>
      <c r="C12">
        <v>5</v>
      </c>
      <c r="D12">
        <v>2</v>
      </c>
      <c r="E12">
        <v>2</v>
      </c>
      <c r="F12" s="27">
        <f>SUM(Table134[[#This Row],[MR 1 Score]:[MR3 Score]])</f>
        <v>9</v>
      </c>
    </row>
    <row r="13" spans="1:7" x14ac:dyDescent="0.25">
      <c r="A13" t="str">
        <f>Classical!A60</f>
        <v>M-302</v>
      </c>
      <c r="B13">
        <f>Classical!W60</f>
        <v>7</v>
      </c>
      <c r="C13">
        <v>2</v>
      </c>
      <c r="D13">
        <v>5</v>
      </c>
      <c r="E13">
        <v>5</v>
      </c>
      <c r="F13" s="15">
        <f>SUM(Table134[[#This Row],[MR 1 Score]:[MR3 Score]])</f>
        <v>12</v>
      </c>
    </row>
    <row r="14" spans="1:7" x14ac:dyDescent="0.25">
      <c r="A14" t="str">
        <f>Classical!A61</f>
        <v>M-303</v>
      </c>
      <c r="B14">
        <f>Classical!W61</f>
        <v>7</v>
      </c>
      <c r="C14">
        <v>3</v>
      </c>
      <c r="D14">
        <v>3</v>
      </c>
      <c r="E14">
        <v>3</v>
      </c>
      <c r="F14" s="15">
        <f>SUM(Table134[[#This Row],[MR 1 Score]:[MR3 Score]])</f>
        <v>9</v>
      </c>
      <c r="G14" t="s">
        <v>1026</v>
      </c>
    </row>
    <row r="15" spans="1:7" x14ac:dyDescent="0.25">
      <c r="A15" t="str">
        <f>Classical!A34</f>
        <v>G-301</v>
      </c>
      <c r="B15">
        <f>Classical!W34</f>
        <v>6</v>
      </c>
      <c r="C15">
        <v>4</v>
      </c>
      <c r="D15">
        <v>5</v>
      </c>
      <c r="E15">
        <v>5</v>
      </c>
      <c r="F15" s="27">
        <f>SUM(Table134[[#This Row],[MR 1 Score]:[MR3 Score]])</f>
        <v>14</v>
      </c>
    </row>
    <row r="16" spans="1:7" x14ac:dyDescent="0.25">
      <c r="A16" t="str">
        <f>Classical!A36</f>
        <v>G-303</v>
      </c>
      <c r="B16">
        <f>Classical!W36</f>
        <v>6</v>
      </c>
      <c r="C16">
        <v>5</v>
      </c>
      <c r="D16">
        <v>1</v>
      </c>
      <c r="E16">
        <v>1</v>
      </c>
      <c r="F16" s="15">
        <f>SUM(Table134[[#This Row],[MR 1 Score]:[MR3 Score]])</f>
        <v>7</v>
      </c>
      <c r="G16" t="s">
        <v>1027</v>
      </c>
    </row>
    <row r="17" spans="1:7" x14ac:dyDescent="0.25">
      <c r="A17" t="str">
        <f>Classical!A35</f>
        <v>G-302</v>
      </c>
      <c r="B17">
        <f>Classical!W35</f>
        <v>5</v>
      </c>
      <c r="C17">
        <v>1</v>
      </c>
      <c r="D17">
        <v>4</v>
      </c>
      <c r="E17">
        <v>4</v>
      </c>
      <c r="F17" s="27">
        <f>SUM(Table134[[#This Row],[MR 1 Score]:[MR3 Score]])</f>
        <v>9</v>
      </c>
      <c r="G17" t="s">
        <v>1025</v>
      </c>
    </row>
    <row r="18" spans="1:7" x14ac:dyDescent="0.25">
      <c r="A18" t="str">
        <f>Classical!A39</f>
        <v>H-301</v>
      </c>
      <c r="B18">
        <f>Classical!W39</f>
        <v>3</v>
      </c>
      <c r="C18">
        <v>5</v>
      </c>
      <c r="D18">
        <v>5</v>
      </c>
      <c r="E18">
        <v>5</v>
      </c>
      <c r="F18" s="15">
        <f>SUM(Table134[[#This Row],[MR 1 Score]:[MR3 Score]])</f>
        <v>15</v>
      </c>
    </row>
    <row r="19" spans="1:7" x14ac:dyDescent="0.25">
      <c r="A19" t="str">
        <f>Classical!A65</f>
        <v>N-302</v>
      </c>
      <c r="B19">
        <f>Classical!W65</f>
        <v>3</v>
      </c>
      <c r="C19">
        <v>5</v>
      </c>
      <c r="D19">
        <v>5</v>
      </c>
      <c r="E19">
        <v>5</v>
      </c>
      <c r="F19" s="15">
        <f>SUM(Table134[[#This Row],[MR 1 Score]:[MR3 Score]])</f>
        <v>15</v>
      </c>
    </row>
    <row r="20" spans="1:7" x14ac:dyDescent="0.25">
      <c r="A20" t="str">
        <f>Classical!A5</f>
        <v>A-302</v>
      </c>
      <c r="B20">
        <f>Classical!W5</f>
        <v>0</v>
      </c>
      <c r="F20" s="15">
        <f>SUM(Table134[[#This Row],[MR 1 Score]:[MR3 Score]])</f>
        <v>0</v>
      </c>
    </row>
    <row r="21" spans="1:7" x14ac:dyDescent="0.25">
      <c r="A21" t="str">
        <f>Classical!A6</f>
        <v>A-303</v>
      </c>
      <c r="B21">
        <f>Classical!W6</f>
        <v>0</v>
      </c>
      <c r="F21" s="15">
        <f>SUM(Table134[[#This Row],[MR 1 Score]:[MR3 Score]])</f>
        <v>0</v>
      </c>
    </row>
    <row r="22" spans="1:7" x14ac:dyDescent="0.25">
      <c r="A22" t="str">
        <f>Classical!A7</f>
        <v>A-304</v>
      </c>
      <c r="B22">
        <f>Classical!W7</f>
        <v>0</v>
      </c>
      <c r="F22" s="15">
        <f>SUM(Table134[[#This Row],[MR 1 Score]:[MR3 Score]])</f>
        <v>0</v>
      </c>
    </row>
    <row r="23" spans="1:7" x14ac:dyDescent="0.25">
      <c r="A23" t="str">
        <f>Classical!A124</f>
        <v>AA-301</v>
      </c>
      <c r="B23">
        <f>Classical!W124</f>
        <v>0</v>
      </c>
      <c r="F23" s="27">
        <f>SUM(Table134[[#This Row],[MR 1 Score]:[MR3 Score]])</f>
        <v>0</v>
      </c>
    </row>
    <row r="24" spans="1:7" x14ac:dyDescent="0.25">
      <c r="A24" t="str">
        <f>Classical!A125</f>
        <v>AA-302</v>
      </c>
      <c r="B24">
        <f>Classical!W125</f>
        <v>0</v>
      </c>
      <c r="F24" s="27">
        <f>SUM(Table134[[#This Row],[MR 1 Score]:[MR3 Score]])</f>
        <v>0</v>
      </c>
    </row>
    <row r="25" spans="1:7" x14ac:dyDescent="0.25">
      <c r="A25" t="str">
        <f>Classical!A126</f>
        <v>AA-303</v>
      </c>
      <c r="B25">
        <f>Classical!W126</f>
        <v>0</v>
      </c>
      <c r="F25" s="27">
        <f>SUM(Table134[[#This Row],[MR 1 Score]:[MR3 Score]])</f>
        <v>0</v>
      </c>
    </row>
    <row r="26" spans="1:7" x14ac:dyDescent="0.25">
      <c r="A26" t="str">
        <f>Classical!A127</f>
        <v>AA-304</v>
      </c>
      <c r="B26">
        <f>Classical!W127</f>
        <v>0</v>
      </c>
      <c r="F26" s="27">
        <f>SUM(Table134[[#This Row],[MR 1 Score]:[MR3 Score]])</f>
        <v>0</v>
      </c>
    </row>
    <row r="27" spans="1:7" x14ac:dyDescent="0.25">
      <c r="A27" t="str">
        <f>Classical!A9</f>
        <v>B-301</v>
      </c>
      <c r="B27">
        <f>Classical!W9</f>
        <v>0</v>
      </c>
      <c r="F27" s="27">
        <f>SUM(Table134[[#This Row],[MR 1 Score]:[MR3 Score]])</f>
        <v>0</v>
      </c>
    </row>
    <row r="28" spans="1:7" x14ac:dyDescent="0.25">
      <c r="A28" t="str">
        <f>Classical!A10</f>
        <v>B-302</v>
      </c>
      <c r="B28">
        <f>Classical!W10</f>
        <v>0</v>
      </c>
      <c r="F28" s="27">
        <f>SUM(Table134[[#This Row],[MR 1 Score]:[MR3 Score]])</f>
        <v>0</v>
      </c>
    </row>
    <row r="29" spans="1:7" x14ac:dyDescent="0.25">
      <c r="A29" t="str">
        <f>Classical!A11</f>
        <v>B-303</v>
      </c>
      <c r="B29">
        <f>Classical!W11</f>
        <v>0</v>
      </c>
      <c r="F29" s="27">
        <f>SUM(Table134[[#This Row],[MR 1 Score]:[MR3 Score]])</f>
        <v>0</v>
      </c>
    </row>
    <row r="30" spans="1:7" x14ac:dyDescent="0.25">
      <c r="A30" t="str">
        <f>Classical!A12</f>
        <v>B-304</v>
      </c>
      <c r="B30">
        <f>Classical!W12</f>
        <v>0</v>
      </c>
      <c r="F30" s="15">
        <f>SUM(Table134[[#This Row],[MR 1 Score]:[MR3 Score]])</f>
        <v>0</v>
      </c>
    </row>
    <row r="31" spans="1:7" x14ac:dyDescent="0.25">
      <c r="A31" t="str">
        <f>Classical!A129</f>
        <v>BB-301</v>
      </c>
      <c r="B31">
        <f>Classical!W129</f>
        <v>0</v>
      </c>
      <c r="F31" s="27">
        <f>SUM(Table134[[#This Row],[MR 1 Score]:[MR3 Score]])</f>
        <v>0</v>
      </c>
    </row>
    <row r="32" spans="1:7" x14ac:dyDescent="0.25">
      <c r="A32" t="str">
        <f>Classical!A130</f>
        <v>BB-302</v>
      </c>
      <c r="B32">
        <f>Classical!W130</f>
        <v>0</v>
      </c>
      <c r="F32" s="27">
        <f>SUM(Table134[[#This Row],[MR 1 Score]:[MR3 Score]])</f>
        <v>0</v>
      </c>
    </row>
    <row r="33" spans="1:6" x14ac:dyDescent="0.25">
      <c r="A33" t="str">
        <f>Classical!A131</f>
        <v>BB-303</v>
      </c>
      <c r="B33">
        <f>Classical!W131</f>
        <v>0</v>
      </c>
      <c r="F33" s="27">
        <f>SUM(Table134[[#This Row],[MR 1 Score]:[MR3 Score]])</f>
        <v>0</v>
      </c>
    </row>
    <row r="34" spans="1:6" x14ac:dyDescent="0.25">
      <c r="A34" t="str">
        <f>Classical!A132</f>
        <v>BB-304</v>
      </c>
      <c r="B34">
        <f>Classical!W132</f>
        <v>0</v>
      </c>
      <c r="F34" s="27">
        <f>SUM(Table134[[#This Row],[MR 1 Score]:[MR3 Score]])</f>
        <v>0</v>
      </c>
    </row>
    <row r="35" spans="1:6" x14ac:dyDescent="0.25">
      <c r="A35" t="str">
        <f>Classical!A14</f>
        <v>C-301</v>
      </c>
      <c r="B35">
        <f>Classical!W14</f>
        <v>0</v>
      </c>
      <c r="F35" s="15">
        <f>SUM(Table134[[#This Row],[MR 1 Score]:[MR3 Score]])</f>
        <v>0</v>
      </c>
    </row>
    <row r="36" spans="1:6" x14ac:dyDescent="0.25">
      <c r="A36" t="str">
        <f>Classical!A15</f>
        <v>C-302</v>
      </c>
      <c r="B36">
        <f>Classical!W15</f>
        <v>0</v>
      </c>
      <c r="F36" s="15">
        <f>SUM(Table134[[#This Row],[MR 1 Score]:[MR3 Score]])</f>
        <v>0</v>
      </c>
    </row>
    <row r="37" spans="1:6" x14ac:dyDescent="0.25">
      <c r="A37" t="str">
        <f>Classical!A16</f>
        <v>C-303</v>
      </c>
      <c r="B37">
        <f>Classical!W16</f>
        <v>0</v>
      </c>
      <c r="F37" s="27">
        <f>SUM(Table134[[#This Row],[MR 1 Score]:[MR3 Score]])</f>
        <v>0</v>
      </c>
    </row>
    <row r="38" spans="1:6" x14ac:dyDescent="0.25">
      <c r="A38" t="str">
        <f>Classical!A17</f>
        <v>C-304</v>
      </c>
      <c r="B38">
        <f>Classical!W17</f>
        <v>0</v>
      </c>
      <c r="F38" s="27">
        <f>SUM(Table134[[#This Row],[MR 1 Score]:[MR3 Score]])</f>
        <v>0</v>
      </c>
    </row>
    <row r="39" spans="1:6" x14ac:dyDescent="0.25">
      <c r="A39" t="str">
        <f>Classical!A134</f>
        <v>CC-301</v>
      </c>
      <c r="B39">
        <f>Classical!W134</f>
        <v>0</v>
      </c>
      <c r="F39" s="27">
        <f>SUM(Table134[[#This Row],[MR 1 Score]:[MR3 Score]])</f>
        <v>0</v>
      </c>
    </row>
    <row r="40" spans="1:6" x14ac:dyDescent="0.25">
      <c r="A40" t="str">
        <f>Classical!A135</f>
        <v>CC-302</v>
      </c>
      <c r="B40">
        <f>Classical!W135</f>
        <v>0</v>
      </c>
      <c r="F40" s="27">
        <f>SUM(Table134[[#This Row],[MR 1 Score]:[MR3 Score]])</f>
        <v>0</v>
      </c>
    </row>
    <row r="41" spans="1:6" x14ac:dyDescent="0.25">
      <c r="A41" t="str">
        <f>Classical!A136</f>
        <v>CC-303</v>
      </c>
      <c r="B41">
        <f>Classical!W136</f>
        <v>0</v>
      </c>
      <c r="F41" s="27">
        <f>SUM(Table134[[#This Row],[MR 1 Score]:[MR3 Score]])</f>
        <v>0</v>
      </c>
    </row>
    <row r="42" spans="1:6" x14ac:dyDescent="0.25">
      <c r="A42" t="str">
        <f>Classical!A137</f>
        <v>CC-304</v>
      </c>
      <c r="B42">
        <f>Classical!W137</f>
        <v>0</v>
      </c>
      <c r="F42" s="27">
        <f>SUM(Table134[[#This Row],[MR 1 Score]:[MR3 Score]])</f>
        <v>0</v>
      </c>
    </row>
    <row r="43" spans="1:6" x14ac:dyDescent="0.25">
      <c r="A43" t="str">
        <f>Classical!A19</f>
        <v>D-301</v>
      </c>
      <c r="B43">
        <f>Classical!W19</f>
        <v>0</v>
      </c>
      <c r="F43" s="27">
        <f>SUM(Table134[[#This Row],[MR 1 Score]:[MR3 Score]])</f>
        <v>0</v>
      </c>
    </row>
    <row r="44" spans="1:6" x14ac:dyDescent="0.25">
      <c r="A44" t="str">
        <f>Classical!A20</f>
        <v>D-302</v>
      </c>
      <c r="B44">
        <f>Classical!W20</f>
        <v>0</v>
      </c>
      <c r="F44" s="15">
        <f>SUM(Table134[[#This Row],[MR 1 Score]:[MR3 Score]])</f>
        <v>0</v>
      </c>
    </row>
    <row r="45" spans="1:6" x14ac:dyDescent="0.25">
      <c r="A45" t="str">
        <f>Classical!A21</f>
        <v>D-303</v>
      </c>
      <c r="B45">
        <f>Classical!W21</f>
        <v>0</v>
      </c>
      <c r="F45" s="15">
        <f>SUM(Table134[[#This Row],[MR 1 Score]:[MR3 Score]])</f>
        <v>0</v>
      </c>
    </row>
    <row r="46" spans="1:6" x14ac:dyDescent="0.25">
      <c r="A46" t="str">
        <f>Classical!A22</f>
        <v>D-304</v>
      </c>
      <c r="B46">
        <f>Classical!W22</f>
        <v>0</v>
      </c>
      <c r="F46" s="15">
        <f>SUM(Table134[[#This Row],[MR 1 Score]:[MR3 Score]])</f>
        <v>0</v>
      </c>
    </row>
    <row r="47" spans="1:6" x14ac:dyDescent="0.25">
      <c r="A47" t="str">
        <f>Classical!A139</f>
        <v>DD-301</v>
      </c>
      <c r="B47">
        <f>Classical!W139</f>
        <v>0</v>
      </c>
      <c r="F47" s="27">
        <f>SUM(Table134[[#This Row],[MR 1 Score]:[MR3 Score]])</f>
        <v>0</v>
      </c>
    </row>
    <row r="48" spans="1:6" x14ac:dyDescent="0.25">
      <c r="A48" t="str">
        <f>Classical!A140</f>
        <v>DD-302</v>
      </c>
      <c r="B48">
        <f>Classical!W140</f>
        <v>0</v>
      </c>
      <c r="F48" s="27">
        <f>SUM(Table134[[#This Row],[MR 1 Score]:[MR3 Score]])</f>
        <v>0</v>
      </c>
    </row>
    <row r="49" spans="1:6" x14ac:dyDescent="0.25">
      <c r="A49" t="str">
        <f>Classical!A141</f>
        <v>DD-303</v>
      </c>
      <c r="B49">
        <f>Classical!W141</f>
        <v>0</v>
      </c>
      <c r="F49" s="27">
        <f>SUM(Table134[[#This Row],[MR 1 Score]:[MR3 Score]])</f>
        <v>0</v>
      </c>
    </row>
    <row r="50" spans="1:6" x14ac:dyDescent="0.25">
      <c r="A50" t="str">
        <f>Classical!A142</f>
        <v>DD-304</v>
      </c>
      <c r="B50">
        <f>Classical!W142</f>
        <v>0</v>
      </c>
      <c r="F50" s="27">
        <f>SUM(Table134[[#This Row],[MR 1 Score]:[MR3 Score]])</f>
        <v>0</v>
      </c>
    </row>
    <row r="51" spans="1:6" x14ac:dyDescent="0.25">
      <c r="A51" t="str">
        <f>Classical!A24</f>
        <v>E-301</v>
      </c>
      <c r="B51">
        <f>Classical!W24</f>
        <v>0</v>
      </c>
      <c r="F51" s="27">
        <f>SUM(Table134[[#This Row],[MR 1 Score]:[MR3 Score]])</f>
        <v>0</v>
      </c>
    </row>
    <row r="52" spans="1:6" x14ac:dyDescent="0.25">
      <c r="A52" t="str">
        <f>Classical!A25</f>
        <v>E-302</v>
      </c>
      <c r="B52">
        <f>Classical!W25</f>
        <v>0</v>
      </c>
      <c r="F52" s="27">
        <f>SUM(Table134[[#This Row],[MR 1 Score]:[MR3 Score]])</f>
        <v>0</v>
      </c>
    </row>
    <row r="53" spans="1:6" x14ac:dyDescent="0.25">
      <c r="A53" t="str">
        <f>Classical!A26</f>
        <v>E-303</v>
      </c>
      <c r="B53">
        <f>Classical!W26</f>
        <v>0</v>
      </c>
      <c r="F53" s="27">
        <f>SUM(Table134[[#This Row],[MR 1 Score]:[MR3 Score]])</f>
        <v>0</v>
      </c>
    </row>
    <row r="54" spans="1:6" x14ac:dyDescent="0.25">
      <c r="A54" t="str">
        <f>Classical!A27</f>
        <v>E-304</v>
      </c>
      <c r="B54">
        <f>Classical!W27</f>
        <v>0</v>
      </c>
      <c r="F54" s="27">
        <f>SUM(Table134[[#This Row],[MR 1 Score]:[MR3 Score]])</f>
        <v>0</v>
      </c>
    </row>
    <row r="55" spans="1:6" x14ac:dyDescent="0.25">
      <c r="A55" t="str">
        <f>Classical!A144</f>
        <v>EE-301</v>
      </c>
      <c r="B55">
        <f>Classical!W144</f>
        <v>0</v>
      </c>
      <c r="F55" s="27">
        <f>SUM(Table134[[#This Row],[MR 1 Score]:[MR3 Score]])</f>
        <v>0</v>
      </c>
    </row>
    <row r="56" spans="1:6" x14ac:dyDescent="0.25">
      <c r="A56" t="str">
        <f>Classical!A145</f>
        <v>EE-302</v>
      </c>
      <c r="B56">
        <f>Classical!W145</f>
        <v>0</v>
      </c>
      <c r="F56" s="27">
        <f>SUM(Table134[[#This Row],[MR 1 Score]:[MR3 Score]])</f>
        <v>0</v>
      </c>
    </row>
    <row r="57" spans="1:6" x14ac:dyDescent="0.25">
      <c r="A57" t="str">
        <f>Classical!A146</f>
        <v>EE-303</v>
      </c>
      <c r="B57">
        <f>Classical!W146</f>
        <v>0</v>
      </c>
      <c r="F57" s="27">
        <f>SUM(Table134[[#This Row],[MR 1 Score]:[MR3 Score]])</f>
        <v>0</v>
      </c>
    </row>
    <row r="58" spans="1:6" x14ac:dyDescent="0.25">
      <c r="A58" t="str">
        <f>Classical!A147</f>
        <v>EE-304</v>
      </c>
      <c r="B58">
        <f>Classical!W147</f>
        <v>0</v>
      </c>
      <c r="F58" s="27">
        <f>SUM(Table134[[#This Row],[MR 1 Score]:[MR3 Score]])</f>
        <v>0</v>
      </c>
    </row>
    <row r="59" spans="1:6" x14ac:dyDescent="0.25">
      <c r="A59" t="str">
        <f>Classical!A29</f>
        <v>F-301</v>
      </c>
      <c r="B59">
        <f>Classical!W29</f>
        <v>0</v>
      </c>
      <c r="F59" s="15">
        <f>SUM(Table134[[#This Row],[MR 1 Score]:[MR3 Score]])</f>
        <v>0</v>
      </c>
    </row>
    <row r="60" spans="1:6" x14ac:dyDescent="0.25">
      <c r="A60" t="str">
        <f>Classical!A30</f>
        <v>F-302</v>
      </c>
      <c r="B60">
        <f>Classical!W30</f>
        <v>0</v>
      </c>
      <c r="F60" s="15">
        <f>SUM(Table134[[#This Row],[MR 1 Score]:[MR3 Score]])</f>
        <v>0</v>
      </c>
    </row>
    <row r="61" spans="1:6" x14ac:dyDescent="0.25">
      <c r="A61" t="str">
        <f>Classical!A31</f>
        <v>F-303</v>
      </c>
      <c r="B61">
        <f>Classical!W31</f>
        <v>0</v>
      </c>
      <c r="F61" s="15">
        <f>SUM(Table134[[#This Row],[MR 1 Score]:[MR3 Score]])</f>
        <v>0</v>
      </c>
    </row>
    <row r="62" spans="1:6" x14ac:dyDescent="0.25">
      <c r="A62" t="str">
        <f>Classical!A32</f>
        <v>F-304</v>
      </c>
      <c r="B62">
        <f>Classical!W32</f>
        <v>0</v>
      </c>
      <c r="F62" s="27">
        <f>SUM(Table134[[#This Row],[MR 1 Score]:[MR3 Score]])</f>
        <v>0</v>
      </c>
    </row>
    <row r="63" spans="1:6" x14ac:dyDescent="0.25">
      <c r="A63" t="str">
        <f>Classical!A149</f>
        <v>FF-301</v>
      </c>
      <c r="B63">
        <f>Classical!W149</f>
        <v>0</v>
      </c>
      <c r="F63" s="27">
        <f>SUM(Table134[[#This Row],[MR 1 Score]:[MR3 Score]])</f>
        <v>0</v>
      </c>
    </row>
    <row r="64" spans="1:6" x14ac:dyDescent="0.25">
      <c r="A64" t="str">
        <f>Classical!A150</f>
        <v>FF-302</v>
      </c>
      <c r="B64">
        <f>Classical!W150</f>
        <v>0</v>
      </c>
      <c r="F64" s="27">
        <f>SUM(Table134[[#This Row],[MR 1 Score]:[MR3 Score]])</f>
        <v>0</v>
      </c>
    </row>
    <row r="65" spans="1:6" x14ac:dyDescent="0.25">
      <c r="A65" t="str">
        <f>Classical!A151</f>
        <v>FF-303</v>
      </c>
      <c r="B65">
        <f>Classical!W151</f>
        <v>0</v>
      </c>
      <c r="F65" s="27">
        <f>SUM(Table134[[#This Row],[MR 1 Score]:[MR3 Score]])</f>
        <v>0</v>
      </c>
    </row>
    <row r="66" spans="1:6" x14ac:dyDescent="0.25">
      <c r="A66" t="str">
        <f>Classical!A152</f>
        <v>FF-304</v>
      </c>
      <c r="B66">
        <f>Classical!W152</f>
        <v>0</v>
      </c>
      <c r="F66" s="27">
        <f>SUM(Table134[[#This Row],[MR 1 Score]:[MR3 Score]])</f>
        <v>0</v>
      </c>
    </row>
    <row r="67" spans="1:6" x14ac:dyDescent="0.25">
      <c r="A67" t="str">
        <f>Classical!A41</f>
        <v>H-303</v>
      </c>
      <c r="B67">
        <f>Classical!W41</f>
        <v>0</v>
      </c>
      <c r="F67" s="27">
        <f>SUM(Table134[[#This Row],[MR 1 Score]:[MR3 Score]])</f>
        <v>0</v>
      </c>
    </row>
    <row r="68" spans="1:6" x14ac:dyDescent="0.25">
      <c r="A68" t="str">
        <f>Classical!A42</f>
        <v>H-304</v>
      </c>
      <c r="B68">
        <f>Classical!W42</f>
        <v>0</v>
      </c>
      <c r="F68" s="27">
        <f>SUM(Table134[[#This Row],[MR 1 Score]:[MR3 Score]])</f>
        <v>0</v>
      </c>
    </row>
    <row r="69" spans="1:6" x14ac:dyDescent="0.25">
      <c r="A69" t="str">
        <f>Classical!A44</f>
        <v>J-301</v>
      </c>
      <c r="B69">
        <f>Classical!W44</f>
        <v>0</v>
      </c>
      <c r="F69" s="15">
        <f>SUM(Table134[[#This Row],[MR 1 Score]:[MR3 Score]])</f>
        <v>0</v>
      </c>
    </row>
    <row r="70" spans="1:6" x14ac:dyDescent="0.25">
      <c r="A70" t="str">
        <f>Classical!A45</f>
        <v>J-302</v>
      </c>
      <c r="B70">
        <f>Classical!W45</f>
        <v>0</v>
      </c>
      <c r="F70" s="15">
        <f>SUM(Table134[[#This Row],[MR 1 Score]:[MR3 Score]])</f>
        <v>0</v>
      </c>
    </row>
    <row r="71" spans="1:6" x14ac:dyDescent="0.25">
      <c r="A71" t="str">
        <f>Classical!A46</f>
        <v>J-303</v>
      </c>
      <c r="B71">
        <f>Classical!W46</f>
        <v>0</v>
      </c>
      <c r="F71" s="15">
        <f>SUM(Table134[[#This Row],[MR 1 Score]:[MR3 Score]])</f>
        <v>0</v>
      </c>
    </row>
    <row r="72" spans="1:6" x14ac:dyDescent="0.25">
      <c r="A72" t="str">
        <f>Classical!A47</f>
        <v>J-304</v>
      </c>
      <c r="B72">
        <f>Classical!W47</f>
        <v>0</v>
      </c>
      <c r="F72" s="15">
        <f>SUM(Table134[[#This Row],[MR 1 Score]:[MR3 Score]])</f>
        <v>0</v>
      </c>
    </row>
    <row r="73" spans="1:6" x14ac:dyDescent="0.25">
      <c r="A73" t="str">
        <f>Classical!A49</f>
        <v>K-301</v>
      </c>
      <c r="B73">
        <f>Classical!W49</f>
        <v>0</v>
      </c>
      <c r="F73" s="27">
        <f>SUM(Table134[[#This Row],[MR 1 Score]:[MR3 Score]])</f>
        <v>0</v>
      </c>
    </row>
    <row r="74" spans="1:6" x14ac:dyDescent="0.25">
      <c r="A74" t="str">
        <f>Classical!A50</f>
        <v>K-302</v>
      </c>
      <c r="B74">
        <f>Classical!W50</f>
        <v>0</v>
      </c>
      <c r="F74" s="27">
        <f>SUM(Table134[[#This Row],[MR 1 Score]:[MR3 Score]])</f>
        <v>0</v>
      </c>
    </row>
    <row r="75" spans="1:6" x14ac:dyDescent="0.25">
      <c r="A75" t="str">
        <f>Classical!A51</f>
        <v>K-303</v>
      </c>
      <c r="B75">
        <f>Classical!W51</f>
        <v>0</v>
      </c>
      <c r="F75" s="27">
        <f>SUM(Table134[[#This Row],[MR 1 Score]:[MR3 Score]])</f>
        <v>0</v>
      </c>
    </row>
    <row r="76" spans="1:6" x14ac:dyDescent="0.25">
      <c r="A76" t="str">
        <f>Classical!A52</f>
        <v>K-304</v>
      </c>
      <c r="B76">
        <f>Classical!W52</f>
        <v>0</v>
      </c>
      <c r="F76" s="15">
        <f>SUM(Table134[[#This Row],[MR 1 Score]:[MR3 Score]])</f>
        <v>0</v>
      </c>
    </row>
    <row r="77" spans="1:6" x14ac:dyDescent="0.25">
      <c r="A77" t="str">
        <f>Classical!A54</f>
        <v>L-301</v>
      </c>
      <c r="B77">
        <f>Classical!W54</f>
        <v>0</v>
      </c>
      <c r="F77" s="15">
        <f>SUM(Table134[[#This Row],[MR 1 Score]:[MR3 Score]])</f>
        <v>0</v>
      </c>
    </row>
    <row r="78" spans="1:6" x14ac:dyDescent="0.25">
      <c r="A78" t="str">
        <f>Classical!A55</f>
        <v>L-302</v>
      </c>
      <c r="B78">
        <f>Classical!W55</f>
        <v>0</v>
      </c>
      <c r="F78" s="15">
        <f>SUM(Table134[[#This Row],[MR 1 Score]:[MR3 Score]])</f>
        <v>0</v>
      </c>
    </row>
    <row r="79" spans="1:6" x14ac:dyDescent="0.25">
      <c r="A79" t="str">
        <f>Classical!A56</f>
        <v>L-303</v>
      </c>
      <c r="B79">
        <f>Classical!W56</f>
        <v>0</v>
      </c>
      <c r="F79" s="15">
        <f>SUM(Table134[[#This Row],[MR 1 Score]:[MR3 Score]])</f>
        <v>0</v>
      </c>
    </row>
    <row r="80" spans="1:6" x14ac:dyDescent="0.25">
      <c r="A80" t="str">
        <f>Classical!A57</f>
        <v>L-304</v>
      </c>
      <c r="B80">
        <f>Classical!W57</f>
        <v>0</v>
      </c>
      <c r="F80" s="15">
        <f>SUM(Table134[[#This Row],[MR 1 Score]:[MR3 Score]])</f>
        <v>0</v>
      </c>
    </row>
    <row r="81" spans="1:6" x14ac:dyDescent="0.25">
      <c r="A81" t="str">
        <f>Classical!A71</f>
        <v>P-303</v>
      </c>
      <c r="B81">
        <f>Classical!W71</f>
        <v>0</v>
      </c>
      <c r="F81" s="15">
        <f>SUM(Table134[[#This Row],[MR 1 Score]:[MR3 Score]])</f>
        <v>0</v>
      </c>
    </row>
    <row r="82" spans="1:6" x14ac:dyDescent="0.25">
      <c r="A82" t="str">
        <f>Classical!A72</f>
        <v>P-304</v>
      </c>
      <c r="B82">
        <f>Classical!W72</f>
        <v>0</v>
      </c>
      <c r="F82" s="15">
        <f>SUM(Table134[[#This Row],[MR 1 Score]:[MR3 Score]])</f>
        <v>0</v>
      </c>
    </row>
    <row r="83" spans="1:6" x14ac:dyDescent="0.25">
      <c r="A83" t="str">
        <f>Classical!A74</f>
        <v>Q-301</v>
      </c>
      <c r="B83">
        <f>Classical!W74</f>
        <v>0</v>
      </c>
      <c r="F83" s="15">
        <f>SUM(Table134[[#This Row],[MR 1 Score]:[MR3 Score]])</f>
        <v>0</v>
      </c>
    </row>
    <row r="84" spans="1:6" x14ac:dyDescent="0.25">
      <c r="A84" t="str">
        <f>Classical!A75</f>
        <v>Q-302</v>
      </c>
      <c r="B84">
        <f>Classical!W75</f>
        <v>0</v>
      </c>
      <c r="F84" s="15">
        <f>SUM(Table134[[#This Row],[MR 1 Score]:[MR3 Score]])</f>
        <v>0</v>
      </c>
    </row>
    <row r="85" spans="1:6" x14ac:dyDescent="0.25">
      <c r="A85" t="str">
        <f>Classical!A76</f>
        <v>Q-303</v>
      </c>
      <c r="B85">
        <f>Classical!W76</f>
        <v>0</v>
      </c>
      <c r="F85" s="15">
        <f>SUM(Table134[[#This Row],[MR 1 Score]:[MR3 Score]])</f>
        <v>0</v>
      </c>
    </row>
    <row r="86" spans="1:6" x14ac:dyDescent="0.25">
      <c r="A86" t="str">
        <f>Classical!A77</f>
        <v>Q-304</v>
      </c>
      <c r="B86">
        <f>Classical!W77</f>
        <v>0</v>
      </c>
      <c r="F86" s="15">
        <f>SUM(Table134[[#This Row],[MR 1 Score]:[MR3 Score]])</f>
        <v>0</v>
      </c>
    </row>
    <row r="87" spans="1:6" x14ac:dyDescent="0.25">
      <c r="A87" t="str">
        <f>Classical!A79</f>
        <v>R-301</v>
      </c>
      <c r="B87">
        <f>Classical!W79</f>
        <v>0</v>
      </c>
      <c r="F87" s="15">
        <f>SUM(Table134[[#This Row],[MR 1 Score]:[MR3 Score]])</f>
        <v>0</v>
      </c>
    </row>
    <row r="88" spans="1:6" x14ac:dyDescent="0.25">
      <c r="A88" t="str">
        <f>Classical!A80</f>
        <v>R-302</v>
      </c>
      <c r="B88">
        <f>Classical!W80</f>
        <v>0</v>
      </c>
      <c r="F88" s="15">
        <f>SUM(Table134[[#This Row],[MR 1 Score]:[MR3 Score]])</f>
        <v>0</v>
      </c>
    </row>
    <row r="89" spans="1:6" x14ac:dyDescent="0.25">
      <c r="A89" t="str">
        <f>Classical!A81</f>
        <v>R-303</v>
      </c>
      <c r="B89">
        <f>Classical!W81</f>
        <v>0</v>
      </c>
      <c r="F89" s="15">
        <f>SUM(Table134[[#This Row],[MR 1 Score]:[MR3 Score]])</f>
        <v>0</v>
      </c>
    </row>
    <row r="90" spans="1:6" x14ac:dyDescent="0.25">
      <c r="A90" t="str">
        <f>Classical!A82</f>
        <v>R-304</v>
      </c>
      <c r="B90">
        <f>Classical!W82</f>
        <v>0</v>
      </c>
      <c r="F90" s="15">
        <f>SUM(Table134[[#This Row],[MR 1 Score]:[MR3 Score]])</f>
        <v>0</v>
      </c>
    </row>
    <row r="91" spans="1:6" x14ac:dyDescent="0.25">
      <c r="A91" t="str">
        <f>Classical!A84</f>
        <v>S-301</v>
      </c>
      <c r="B91">
        <f>Classical!W84</f>
        <v>0</v>
      </c>
      <c r="F91" s="15">
        <f>SUM(Table134[[#This Row],[MR 1 Score]:[MR3 Score]])</f>
        <v>0</v>
      </c>
    </row>
    <row r="92" spans="1:6" x14ac:dyDescent="0.25">
      <c r="A92" t="str">
        <f>Classical!A85</f>
        <v>S-302</v>
      </c>
      <c r="B92">
        <f>Classical!W85</f>
        <v>0</v>
      </c>
      <c r="F92" s="15">
        <f>SUM(Table134[[#This Row],[MR 1 Score]:[MR3 Score]])</f>
        <v>0</v>
      </c>
    </row>
    <row r="93" spans="1:6" x14ac:dyDescent="0.25">
      <c r="A93" t="str">
        <f>Classical!A86</f>
        <v>S-303</v>
      </c>
      <c r="B93">
        <f>Classical!W86</f>
        <v>0</v>
      </c>
      <c r="F93" s="15">
        <f>SUM(Table134[[#This Row],[MR 1 Score]:[MR3 Score]])</f>
        <v>0</v>
      </c>
    </row>
    <row r="94" spans="1:6" x14ac:dyDescent="0.25">
      <c r="A94" t="str">
        <f>Classical!A87</f>
        <v>S-304</v>
      </c>
      <c r="B94">
        <f>Classical!W87</f>
        <v>0</v>
      </c>
      <c r="F94" s="15">
        <f>SUM(Table134[[#This Row],[MR 1 Score]:[MR3 Score]])</f>
        <v>0</v>
      </c>
    </row>
    <row r="95" spans="1:6" x14ac:dyDescent="0.25">
      <c r="A95" t="str">
        <f>Classical!A89</f>
        <v>T-301</v>
      </c>
      <c r="B95">
        <f>Classical!W89</f>
        <v>0</v>
      </c>
      <c r="F95" s="15">
        <f>SUM(Table134[[#This Row],[MR 1 Score]:[MR3 Score]])</f>
        <v>0</v>
      </c>
    </row>
    <row r="96" spans="1:6" x14ac:dyDescent="0.25">
      <c r="A96" t="str">
        <f>Classical!A90</f>
        <v>T-302</v>
      </c>
      <c r="B96">
        <f>Classical!W90</f>
        <v>0</v>
      </c>
      <c r="F96" s="15">
        <f>SUM(Table134[[#This Row],[MR 1 Score]:[MR3 Score]])</f>
        <v>0</v>
      </c>
    </row>
    <row r="97" spans="1:6" x14ac:dyDescent="0.25">
      <c r="A97" t="str">
        <f>Classical!A91</f>
        <v>T-303</v>
      </c>
      <c r="B97">
        <f>Classical!W91</f>
        <v>0</v>
      </c>
      <c r="F97" s="15">
        <f>SUM(Table134[[#This Row],[MR 1 Score]:[MR3 Score]])</f>
        <v>0</v>
      </c>
    </row>
    <row r="98" spans="1:6" x14ac:dyDescent="0.25">
      <c r="A98" t="str">
        <f>Classical!A92</f>
        <v>T-304</v>
      </c>
      <c r="B98">
        <f>Classical!W92</f>
        <v>0</v>
      </c>
      <c r="F98" s="15">
        <f>SUM(Table134[[#This Row],[MR 1 Score]:[MR3 Score]])</f>
        <v>0</v>
      </c>
    </row>
    <row r="99" spans="1:6" x14ac:dyDescent="0.25">
      <c r="A99" t="str">
        <f>Classical!A94</f>
        <v>U-301</v>
      </c>
      <c r="B99">
        <f>Classical!W94</f>
        <v>0</v>
      </c>
      <c r="F99" s="15">
        <f>SUM(Table134[[#This Row],[MR 1 Score]:[MR3 Score]])</f>
        <v>0</v>
      </c>
    </row>
    <row r="100" spans="1:6" x14ac:dyDescent="0.25">
      <c r="A100" t="str">
        <f>Classical!A95</f>
        <v>U-302</v>
      </c>
      <c r="B100">
        <f>Classical!W95</f>
        <v>0</v>
      </c>
      <c r="F100" s="15">
        <f>SUM(Table134[[#This Row],[MR 1 Score]:[MR3 Score]])</f>
        <v>0</v>
      </c>
    </row>
    <row r="101" spans="1:6" x14ac:dyDescent="0.25">
      <c r="A101" t="str">
        <f>Classical!A96</f>
        <v>U-303</v>
      </c>
      <c r="B101">
        <f>Classical!W96</f>
        <v>0</v>
      </c>
      <c r="F101" s="15">
        <f>SUM(Table134[[#This Row],[MR 1 Score]:[MR3 Score]])</f>
        <v>0</v>
      </c>
    </row>
    <row r="102" spans="1:6" x14ac:dyDescent="0.25">
      <c r="A102" t="str">
        <f>Classical!A97</f>
        <v>U-304</v>
      </c>
      <c r="B102">
        <f>Classical!W97</f>
        <v>0</v>
      </c>
      <c r="F102" s="15">
        <f>SUM(Table134[[#This Row],[MR 1 Score]:[MR3 Score]])</f>
        <v>0</v>
      </c>
    </row>
    <row r="103" spans="1:6" x14ac:dyDescent="0.25">
      <c r="A103" t="str">
        <f>Classical!A99</f>
        <v>V-301</v>
      </c>
      <c r="B103">
        <f>Classical!W99</f>
        <v>0</v>
      </c>
      <c r="F103" s="15">
        <f>SUM(Table134[[#This Row],[MR 1 Score]:[MR3 Score]])</f>
        <v>0</v>
      </c>
    </row>
    <row r="104" spans="1:6" x14ac:dyDescent="0.25">
      <c r="A104" t="str">
        <f>Classical!A100</f>
        <v>V-302</v>
      </c>
      <c r="B104">
        <f>Classical!W100</f>
        <v>0</v>
      </c>
      <c r="F104" s="15">
        <f>SUM(Table134[[#This Row],[MR 1 Score]:[MR3 Score]])</f>
        <v>0</v>
      </c>
    </row>
    <row r="105" spans="1:6" x14ac:dyDescent="0.25">
      <c r="A105" t="str">
        <f>Classical!A101</f>
        <v>V-303</v>
      </c>
      <c r="B105">
        <f>Classical!W101</f>
        <v>0</v>
      </c>
      <c r="F105" s="15">
        <f>SUM(Table134[[#This Row],[MR 1 Score]:[MR3 Score]])</f>
        <v>0</v>
      </c>
    </row>
    <row r="106" spans="1:6" x14ac:dyDescent="0.25">
      <c r="A106" t="str">
        <f>Classical!A102</f>
        <v>V-304</v>
      </c>
      <c r="B106">
        <f>Classical!W102</f>
        <v>0</v>
      </c>
      <c r="F106" s="15">
        <f>SUM(Table134[[#This Row],[MR 1 Score]:[MR3 Score]])</f>
        <v>0</v>
      </c>
    </row>
    <row r="107" spans="1:6" x14ac:dyDescent="0.25">
      <c r="A107" t="str">
        <f>Classical!A104</f>
        <v>W-301</v>
      </c>
      <c r="B107">
        <f>Classical!W104</f>
        <v>0</v>
      </c>
      <c r="F107" s="15">
        <f>SUM(Table134[[#This Row],[MR 1 Score]:[MR3 Score]])</f>
        <v>0</v>
      </c>
    </row>
    <row r="108" spans="1:6" x14ac:dyDescent="0.25">
      <c r="A108" t="str">
        <f>Classical!A105</f>
        <v>W-302</v>
      </c>
      <c r="B108">
        <f>Classical!W105</f>
        <v>0</v>
      </c>
      <c r="F108" s="15">
        <f>SUM(Table134[[#This Row],[MR 1 Score]:[MR3 Score]])</f>
        <v>0</v>
      </c>
    </row>
    <row r="109" spans="1:6" x14ac:dyDescent="0.25">
      <c r="A109" t="str">
        <f>Classical!A106</f>
        <v>W-303</v>
      </c>
      <c r="B109">
        <f>Classical!W106</f>
        <v>0</v>
      </c>
      <c r="F109" s="15">
        <f>SUM(Table134[[#This Row],[MR 1 Score]:[MR3 Score]])</f>
        <v>0</v>
      </c>
    </row>
    <row r="110" spans="1:6" x14ac:dyDescent="0.25">
      <c r="A110" t="str">
        <f>Classical!A107</f>
        <v>W-304</v>
      </c>
      <c r="B110">
        <f>Classical!W107</f>
        <v>0</v>
      </c>
      <c r="F110" s="15">
        <f>SUM(Table134[[#This Row],[MR 1 Score]:[MR3 Score]])</f>
        <v>0</v>
      </c>
    </row>
    <row r="111" spans="1:6" x14ac:dyDescent="0.25">
      <c r="A111" t="str">
        <f>Classical!A109</f>
        <v>X-302</v>
      </c>
      <c r="B111">
        <f>Classical!W109</f>
        <v>0</v>
      </c>
      <c r="F111" s="15">
        <f>SUM(Table134[[#This Row],[MR 1 Score]:[MR3 Score]])</f>
        <v>0</v>
      </c>
    </row>
    <row r="112" spans="1:6" x14ac:dyDescent="0.25">
      <c r="A112" t="str">
        <f>Classical!A110</f>
        <v>X-302</v>
      </c>
      <c r="B112">
        <f>Classical!W110</f>
        <v>0</v>
      </c>
      <c r="F112" s="15">
        <f>SUM(Table134[[#This Row],[MR 1 Score]:[MR3 Score]])</f>
        <v>0</v>
      </c>
    </row>
    <row r="113" spans="1:6" x14ac:dyDescent="0.25">
      <c r="A113" t="str">
        <f>Classical!A111</f>
        <v>X-303</v>
      </c>
      <c r="B113">
        <f>Classical!W111</f>
        <v>0</v>
      </c>
      <c r="F113" s="15">
        <f>SUM(Table134[[#This Row],[MR 1 Score]:[MR3 Score]])</f>
        <v>0</v>
      </c>
    </row>
    <row r="114" spans="1:6" x14ac:dyDescent="0.25">
      <c r="A114" t="str">
        <f>Classical!A112</f>
        <v>X-304</v>
      </c>
      <c r="B114">
        <f>Classical!W112</f>
        <v>0</v>
      </c>
      <c r="F114" s="15">
        <f>SUM(Table134[[#This Row],[MR 1 Score]:[MR3 Score]])</f>
        <v>0</v>
      </c>
    </row>
    <row r="115" spans="1:6" x14ac:dyDescent="0.25">
      <c r="A115" t="str">
        <f>Classical!A114</f>
        <v>Y-301</v>
      </c>
      <c r="B115">
        <f>Classical!W114</f>
        <v>0</v>
      </c>
      <c r="F115" s="15">
        <f>SUM(Table134[[#This Row],[MR 1 Score]:[MR3 Score]])</f>
        <v>0</v>
      </c>
    </row>
    <row r="116" spans="1:6" x14ac:dyDescent="0.25">
      <c r="A116" t="str">
        <f>Classical!A115</f>
        <v>Y-302</v>
      </c>
      <c r="B116">
        <f>Classical!W115</f>
        <v>0</v>
      </c>
      <c r="F116" s="15">
        <f>SUM(Table134[[#This Row],[MR 1 Score]:[MR3 Score]])</f>
        <v>0</v>
      </c>
    </row>
    <row r="117" spans="1:6" x14ac:dyDescent="0.25">
      <c r="A117" t="str">
        <f>Classical!A116</f>
        <v>Y-303</v>
      </c>
      <c r="B117">
        <f>Classical!W116</f>
        <v>0</v>
      </c>
      <c r="F117" s="15">
        <f>SUM(Table134[[#This Row],[MR 1 Score]:[MR3 Score]])</f>
        <v>0</v>
      </c>
    </row>
    <row r="118" spans="1:6" x14ac:dyDescent="0.25">
      <c r="A118" t="str">
        <f>Classical!A117</f>
        <v>Y-304</v>
      </c>
      <c r="B118">
        <f>Classical!W117</f>
        <v>0</v>
      </c>
      <c r="F118" s="15">
        <f>SUM(Table134[[#This Row],[MR 1 Score]:[MR3 Score]])</f>
        <v>0</v>
      </c>
    </row>
    <row r="119" spans="1:6" x14ac:dyDescent="0.25">
      <c r="A119" t="str">
        <f>Classical!A119</f>
        <v>Z-301</v>
      </c>
      <c r="B119">
        <f>Classical!W119</f>
        <v>0</v>
      </c>
      <c r="F119" s="15">
        <f>SUM(Table134[[#This Row],[MR 1 Score]:[MR3 Score]])</f>
        <v>0</v>
      </c>
    </row>
    <row r="120" spans="1:6" x14ac:dyDescent="0.25">
      <c r="A120" t="str">
        <f>Classical!A120</f>
        <v>Z-302</v>
      </c>
      <c r="B120">
        <f>Classical!W120</f>
        <v>0</v>
      </c>
      <c r="F120" s="15">
        <f>SUM(Table134[[#This Row],[MR 1 Score]:[MR3 Score]])</f>
        <v>0</v>
      </c>
    </row>
    <row r="121" spans="1:6" x14ac:dyDescent="0.25">
      <c r="A121" t="str">
        <f>Classical!A121</f>
        <v>Z-303</v>
      </c>
      <c r="B121">
        <f>Classical!W121</f>
        <v>0</v>
      </c>
      <c r="F121" s="15">
        <f>SUM(Table134[[#This Row],[MR 1 Score]:[MR3 Score]])</f>
        <v>0</v>
      </c>
    </row>
    <row r="122" spans="1:6" x14ac:dyDescent="0.25">
      <c r="A122" t="str">
        <f>Classical!A122</f>
        <v>Z-304</v>
      </c>
      <c r="B122">
        <f>Classical!W122</f>
        <v>0</v>
      </c>
      <c r="F122" s="15">
        <f>SUM(Table134[[#This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52"/>
  <sheetViews>
    <sheetView workbookViewId="0">
      <pane xSplit="1" ySplit="3" topLeftCell="B44" activePane="bottomRight" state="frozen"/>
      <selection pane="topRight" activeCell="B1" sqref="B1"/>
      <selection pane="bottomLeft" activeCell="A4" sqref="A4"/>
      <selection pane="bottomRight" activeCell="A70" sqref="A70:XFD70"/>
    </sheetView>
  </sheetViews>
  <sheetFormatPr defaultColWidth="8.7109375" defaultRowHeight="15" x14ac:dyDescent="0.25"/>
  <cols>
    <col min="1" max="4" width="8.7109375" style="19"/>
    <col min="5" max="5" width="8.7109375" style="22"/>
    <col min="6" max="6" width="8.7109375" style="19"/>
    <col min="7" max="7" width="8.7109375" style="22"/>
    <col min="8" max="9" width="8.7109375" style="19"/>
    <col min="10" max="10" width="8.42578125" style="19" customWidth="1"/>
    <col min="11" max="11" width="7" style="23" bestFit="1" customWidth="1"/>
    <col min="12" max="12" width="9.42578125" style="19" bestFit="1" customWidth="1"/>
    <col min="13" max="13" width="8.7109375" style="19"/>
    <col min="14" max="14" width="8.7109375" style="23"/>
    <col min="15" max="16" width="8.7109375" style="19"/>
    <col min="17" max="17" width="8.7109375" style="23"/>
    <col min="18" max="18" width="8.7109375" style="19"/>
    <col min="19" max="19" width="13.42578125" style="19" customWidth="1"/>
    <col min="20" max="20" width="0.42578125" style="19" customWidth="1"/>
    <col min="21" max="24" width="8.7109375" style="19"/>
    <col min="25" max="25" width="8.7109375" style="17"/>
    <col min="26" max="16384" width="8.7109375" style="19"/>
  </cols>
  <sheetData>
    <row r="1" spans="1:33" x14ac:dyDescent="0.25">
      <c r="A1" s="16" t="s">
        <v>238</v>
      </c>
      <c r="B1" s="16"/>
      <c r="C1" s="16"/>
      <c r="D1" s="16"/>
      <c r="E1" s="29"/>
      <c r="F1" s="16"/>
      <c r="G1" s="29"/>
      <c r="H1" s="16"/>
      <c r="I1" s="16"/>
      <c r="J1" s="33" t="s">
        <v>221</v>
      </c>
      <c r="K1" s="18"/>
      <c r="M1" s="17"/>
      <c r="N1" s="18"/>
      <c r="P1" s="17"/>
      <c r="Q1" s="18"/>
      <c r="S1" s="17"/>
      <c r="Z1" s="31" t="s">
        <v>200</v>
      </c>
      <c r="AA1" s="31" t="s">
        <v>188</v>
      </c>
      <c r="AB1" s="31" t="s">
        <v>190</v>
      </c>
      <c r="AC1" s="31" t="s">
        <v>189</v>
      </c>
      <c r="AD1" s="31"/>
      <c r="AE1" s="31" t="s">
        <v>216</v>
      </c>
      <c r="AF1" s="31" t="s">
        <v>217</v>
      </c>
      <c r="AG1" s="31" t="s">
        <v>215</v>
      </c>
    </row>
    <row r="2" spans="1:33" x14ac:dyDescent="0.25">
      <c r="J2" s="17" t="s">
        <v>1</v>
      </c>
      <c r="K2" s="18"/>
      <c r="M2" s="17" t="s">
        <v>2</v>
      </c>
      <c r="N2" s="18"/>
      <c r="P2" s="17" t="s">
        <v>3</v>
      </c>
      <c r="Q2" s="18"/>
      <c r="S2" s="32" t="s">
        <v>214</v>
      </c>
      <c r="Z2" s="34"/>
      <c r="AA2" s="34"/>
      <c r="AB2" s="34"/>
      <c r="AC2" s="34"/>
      <c r="AD2" s="34" t="s">
        <v>233</v>
      </c>
      <c r="AE2" s="34"/>
      <c r="AF2" s="34"/>
    </row>
    <row r="3" spans="1:33" x14ac:dyDescent="0.25">
      <c r="B3" s="20" t="s">
        <v>4</v>
      </c>
      <c r="D3" s="19" t="s">
        <v>4</v>
      </c>
      <c r="F3" s="19" t="s">
        <v>4</v>
      </c>
      <c r="H3" s="20" t="s">
        <v>5</v>
      </c>
      <c r="J3" s="21" t="s">
        <v>6</v>
      </c>
      <c r="K3" s="18" t="s">
        <v>227</v>
      </c>
      <c r="L3" s="20" t="s">
        <v>7</v>
      </c>
      <c r="M3" s="21" t="s">
        <v>8</v>
      </c>
      <c r="N3" s="18" t="s">
        <v>227</v>
      </c>
      <c r="O3" s="20" t="s">
        <v>9</v>
      </c>
      <c r="P3" s="21" t="s">
        <v>10</v>
      </c>
      <c r="Q3" s="18" t="s">
        <v>227</v>
      </c>
      <c r="R3" s="20" t="s">
        <v>11</v>
      </c>
      <c r="S3" s="21" t="s">
        <v>15</v>
      </c>
      <c r="T3" s="20"/>
      <c r="U3" s="20" t="s">
        <v>12</v>
      </c>
      <c r="V3" s="20"/>
      <c r="W3" s="20" t="s">
        <v>13</v>
      </c>
      <c r="Z3" s="20" t="s">
        <v>14</v>
      </c>
      <c r="AD3" s="20" t="s">
        <v>226</v>
      </c>
    </row>
    <row r="4" spans="1:33" x14ac:dyDescent="0.25">
      <c r="A4" s="19" t="s">
        <v>484</v>
      </c>
      <c r="C4" s="22"/>
      <c r="D4" s="28"/>
      <c r="F4" s="28"/>
      <c r="H4" s="19" t="s">
        <v>971</v>
      </c>
      <c r="I4" s="22"/>
      <c r="J4" s="19">
        <v>1</v>
      </c>
      <c r="K4" s="23" t="s">
        <v>856</v>
      </c>
      <c r="L4" s="22">
        <f>IF(K4="S",5*1,IF(K4="","",IF(K4="E",3*1,IF(K4="G",1*1,0*1))))</f>
        <v>5</v>
      </c>
      <c r="M4" s="19">
        <v>1</v>
      </c>
      <c r="N4" s="23" t="s">
        <v>856</v>
      </c>
      <c r="O4" s="22">
        <f>IF(N4="S",5*1,IF(N4="","",IF(N4="E",3*1,IF(N4="G",1*1,0*1))))</f>
        <v>5</v>
      </c>
      <c r="P4" s="24">
        <v>3</v>
      </c>
      <c r="Q4" s="23" t="s">
        <v>856</v>
      </c>
      <c r="R4" s="22">
        <f>IF(Q4="S",5*1,IF(Q4="","",IF(Q4="E",3*1,IF(Q4="G",1*1,0*1))))</f>
        <v>5</v>
      </c>
      <c r="S4" s="25"/>
      <c r="T4" s="19" t="str">
        <f>IF(S4="1violation",-2*1,IF(S4="2violations",-2*2,IF(S4="3violations",-2*3,IF(S4="",""))))</f>
        <v/>
      </c>
      <c r="U4" s="19">
        <f>SUM(L4,O4,R4,T4)</f>
        <v>15</v>
      </c>
      <c r="W4" s="19">
        <f>SUM(J4,M4,P4)</f>
        <v>5</v>
      </c>
      <c r="AA4" s="19">
        <f>SUM(U4,U6,U5,U7,-AD4)</f>
        <v>15</v>
      </c>
      <c r="AD4" s="19">
        <f>MIN(U4:U7)</f>
        <v>0</v>
      </c>
    </row>
    <row r="5" spans="1:33" x14ac:dyDescent="0.25">
      <c r="A5" s="19" t="s">
        <v>485</v>
      </c>
      <c r="C5" s="22"/>
      <c r="D5" s="28"/>
      <c r="F5" s="28"/>
      <c r="I5" s="22"/>
      <c r="L5" s="22" t="str">
        <f t="shared" ref="L5:L7" si="0">IF(K5="S",5*1,IF(K5="","",IF(K5="E",3*1,IF(K5="G",1*1,0*1))))</f>
        <v/>
      </c>
      <c r="O5" s="22" t="str">
        <f t="shared" ref="O5:O7" si="1">IF(N5="S",5*1,IF(N5="","",IF(N5="E",3*1,IF(N5="G",1*1,0*1))))</f>
        <v/>
      </c>
      <c r="R5" s="22" t="str">
        <f t="shared" ref="R5:R7" si="2">IF(Q5="S",5*1,IF(Q5="","",IF(Q5="E",3*1,IF(Q5="G",1*1,0*1))))</f>
        <v/>
      </c>
      <c r="S5" s="25"/>
      <c r="T5" s="19" t="str">
        <f t="shared" ref="T5:T68" si="3">IF(S5="1violation",-2*1,IF(S5="2violations",-2*2,IF(S5="3violations",-2*3,IF(S5="",""))))</f>
        <v/>
      </c>
      <c r="U5" s="19">
        <f t="shared" ref="U5:U68" si="4">SUM(L5,O5,R5,T5)</f>
        <v>0</v>
      </c>
      <c r="W5" s="19">
        <f>SUM(J5,M5,P5)</f>
        <v>0</v>
      </c>
    </row>
    <row r="6" spans="1:33" x14ac:dyDescent="0.25">
      <c r="A6" s="19" t="s">
        <v>486</v>
      </c>
      <c r="C6" s="22"/>
      <c r="D6" s="28"/>
      <c r="F6" s="28"/>
      <c r="I6" s="22"/>
      <c r="L6" s="22" t="str">
        <f t="shared" si="0"/>
        <v/>
      </c>
      <c r="O6" s="22" t="str">
        <f t="shared" si="1"/>
        <v/>
      </c>
      <c r="R6" s="22" t="str">
        <f t="shared" si="2"/>
        <v/>
      </c>
      <c r="S6" s="25"/>
      <c r="T6" s="19" t="str">
        <f t="shared" si="3"/>
        <v/>
      </c>
      <c r="U6" s="19">
        <f t="shared" si="4"/>
        <v>0</v>
      </c>
      <c r="W6" s="19">
        <f>SUM(J6,M6,P6)</f>
        <v>0</v>
      </c>
    </row>
    <row r="7" spans="1:33" x14ac:dyDescent="0.25">
      <c r="A7" s="19" t="s">
        <v>487</v>
      </c>
      <c r="C7" s="22"/>
      <c r="D7" s="28"/>
      <c r="F7" s="28"/>
      <c r="I7" s="22"/>
      <c r="L7" s="22" t="str">
        <f t="shared" si="0"/>
        <v/>
      </c>
      <c r="O7" s="22" t="str">
        <f t="shared" si="1"/>
        <v/>
      </c>
      <c r="R7" s="22" t="str">
        <f t="shared" si="2"/>
        <v/>
      </c>
      <c r="S7" s="25"/>
      <c r="T7" s="19" t="str">
        <f t="shared" si="3"/>
        <v/>
      </c>
      <c r="U7" s="19">
        <f t="shared" si="4"/>
        <v>0</v>
      </c>
      <c r="W7" s="19">
        <f>SUM(J7,M7,P7)</f>
        <v>0</v>
      </c>
    </row>
    <row r="8" spans="1:33" x14ac:dyDescent="0.25">
      <c r="C8" s="22"/>
      <c r="D8" s="28"/>
      <c r="F8" s="28"/>
      <c r="I8" s="22"/>
      <c r="L8" s="22"/>
      <c r="O8" s="22"/>
      <c r="R8" s="22"/>
      <c r="S8" s="25"/>
      <c r="T8" s="19" t="str">
        <f t="shared" si="3"/>
        <v/>
      </c>
      <c r="U8" s="19">
        <f t="shared" si="4"/>
        <v>0</v>
      </c>
    </row>
    <row r="9" spans="1:33" x14ac:dyDescent="0.25">
      <c r="A9" s="19" t="s">
        <v>488</v>
      </c>
      <c r="C9" s="22"/>
      <c r="D9" s="28"/>
      <c r="F9" s="28"/>
      <c r="H9" s="19" t="s">
        <v>942</v>
      </c>
      <c r="I9" s="22"/>
      <c r="J9" s="19">
        <v>3</v>
      </c>
      <c r="K9" s="23" t="s">
        <v>856</v>
      </c>
      <c r="L9" s="22">
        <f>IF(K9="S",5*1,IF(K9="","",IF(K9="E",3*1,IF(K9="G",1*1,0*1))))</f>
        <v>5</v>
      </c>
      <c r="M9" s="19">
        <v>3</v>
      </c>
      <c r="N9" s="23" t="s">
        <v>856</v>
      </c>
      <c r="O9" s="22">
        <f>IF(N9="S",5*1,IF(N9="","",IF(N9="E",3*1,IF(N9="G",1*1,0*1))))</f>
        <v>5</v>
      </c>
      <c r="P9" s="24">
        <v>3</v>
      </c>
      <c r="Q9" s="23" t="s">
        <v>856</v>
      </c>
      <c r="R9" s="22">
        <f>IF(Q9="S",5*1,IF(Q9="","",IF(Q9="E",3*1,IF(Q9="G",1*1,0*1))))</f>
        <v>5</v>
      </c>
      <c r="S9" s="25"/>
      <c r="T9" s="19" t="str">
        <f t="shared" si="3"/>
        <v/>
      </c>
      <c r="U9" s="19">
        <f t="shared" si="4"/>
        <v>15</v>
      </c>
      <c r="W9" s="19">
        <f>SUM(J9,M9,P9)</f>
        <v>9</v>
      </c>
      <c r="AA9" s="19">
        <f>SUM(U9,U11,U10,U12,-AD9)</f>
        <v>39</v>
      </c>
      <c r="AD9" s="19">
        <f>MIN(U9:U12)</f>
        <v>0</v>
      </c>
    </row>
    <row r="10" spans="1:33" x14ac:dyDescent="0.25">
      <c r="A10" s="19" t="s">
        <v>489</v>
      </c>
      <c r="C10" s="22"/>
      <c r="D10" s="28"/>
      <c r="F10" s="28"/>
      <c r="H10" s="19" t="s">
        <v>918</v>
      </c>
      <c r="I10" s="22"/>
      <c r="J10" s="19">
        <v>1</v>
      </c>
      <c r="K10" s="23" t="s">
        <v>856</v>
      </c>
      <c r="L10" s="22">
        <f t="shared" ref="L10:L12" si="5">IF(K10="S",5*1,IF(K10="","",IF(K10="E",3*1,IF(K10="G",1*1,0*1))))</f>
        <v>5</v>
      </c>
      <c r="M10" s="19">
        <v>4</v>
      </c>
      <c r="N10" s="23" t="s">
        <v>856</v>
      </c>
      <c r="O10" s="22">
        <f t="shared" ref="O10:O12" si="6">IF(N10="S",5*1,IF(N10="","",IF(N10="E",3*1,IF(N10="G",1*1,0*1))))</f>
        <v>5</v>
      </c>
      <c r="P10" s="19">
        <v>2</v>
      </c>
      <c r="Q10" s="23" t="s">
        <v>856</v>
      </c>
      <c r="R10" s="22">
        <f t="shared" ref="R10:R12" si="7">IF(Q10="S",5*1,IF(Q10="","",IF(Q10="E",3*1,IF(Q10="G",1*1,0*1))))</f>
        <v>5</v>
      </c>
      <c r="S10" s="25"/>
      <c r="T10" s="19" t="str">
        <f t="shared" si="3"/>
        <v/>
      </c>
      <c r="U10" s="19">
        <f t="shared" si="4"/>
        <v>15</v>
      </c>
      <c r="W10" s="19">
        <f>SUM(J10,M10,P10)</f>
        <v>7</v>
      </c>
    </row>
    <row r="11" spans="1:33" x14ac:dyDescent="0.25">
      <c r="A11" s="19" t="s">
        <v>490</v>
      </c>
      <c r="C11" s="22"/>
      <c r="D11" s="28"/>
      <c r="F11" s="28"/>
      <c r="H11" s="19" t="s">
        <v>928</v>
      </c>
      <c r="I11" s="22"/>
      <c r="J11" s="19">
        <v>4</v>
      </c>
      <c r="K11" s="23" t="s">
        <v>856</v>
      </c>
      <c r="L11" s="22">
        <f t="shared" si="5"/>
        <v>5</v>
      </c>
      <c r="M11" s="19">
        <v>4</v>
      </c>
      <c r="N11" s="23" t="s">
        <v>858</v>
      </c>
      <c r="O11" s="22">
        <f t="shared" si="6"/>
        <v>1</v>
      </c>
      <c r="P11" s="19">
        <v>4</v>
      </c>
      <c r="Q11" s="23" t="s">
        <v>857</v>
      </c>
      <c r="R11" s="22">
        <f t="shared" si="7"/>
        <v>3</v>
      </c>
      <c r="S11" s="25"/>
      <c r="T11" s="19" t="str">
        <f t="shared" si="3"/>
        <v/>
      </c>
      <c r="U11" s="19">
        <f t="shared" si="4"/>
        <v>9</v>
      </c>
      <c r="W11" s="19">
        <f>SUM(J11,M11,P11)</f>
        <v>12</v>
      </c>
    </row>
    <row r="12" spans="1:33" x14ac:dyDescent="0.25">
      <c r="A12" s="19" t="s">
        <v>491</v>
      </c>
      <c r="C12" s="22"/>
      <c r="D12" s="28"/>
      <c r="F12" s="28"/>
      <c r="I12" s="22"/>
      <c r="L12" s="22" t="str">
        <f t="shared" si="5"/>
        <v/>
      </c>
      <c r="O12" s="22" t="str">
        <f t="shared" si="6"/>
        <v/>
      </c>
      <c r="R12" s="22" t="str">
        <f t="shared" si="7"/>
        <v/>
      </c>
      <c r="S12" s="25"/>
      <c r="T12" s="19" t="str">
        <f t="shared" si="3"/>
        <v/>
      </c>
      <c r="U12" s="19">
        <f t="shared" si="4"/>
        <v>0</v>
      </c>
      <c r="W12" s="19">
        <f>SUM(J12,M12,P12)</f>
        <v>0</v>
      </c>
    </row>
    <row r="13" spans="1:33" x14ac:dyDescent="0.25">
      <c r="C13" s="22"/>
      <c r="D13" s="28"/>
      <c r="F13" s="28"/>
      <c r="I13" s="22"/>
      <c r="L13" s="22"/>
      <c r="O13" s="22"/>
      <c r="R13" s="22"/>
      <c r="S13" s="25"/>
      <c r="T13" s="19" t="str">
        <f t="shared" si="3"/>
        <v/>
      </c>
      <c r="U13" s="19">
        <f t="shared" si="4"/>
        <v>0</v>
      </c>
    </row>
    <row r="14" spans="1:33" x14ac:dyDescent="0.25">
      <c r="A14" s="19" t="s">
        <v>492</v>
      </c>
      <c r="C14" s="22"/>
      <c r="D14" s="28"/>
      <c r="F14" s="28" t="s">
        <v>1020</v>
      </c>
      <c r="H14" s="19" t="s">
        <v>972</v>
      </c>
      <c r="I14" s="22"/>
      <c r="J14" s="19">
        <v>4</v>
      </c>
      <c r="K14" s="23" t="s">
        <v>857</v>
      </c>
      <c r="L14" s="22">
        <f>IF(K14="S",5*1,IF(K14="","",IF(K14="E",3*1,IF(K14="G",1*1,0*1))))</f>
        <v>3</v>
      </c>
      <c r="M14" s="19">
        <v>2</v>
      </c>
      <c r="N14" s="23" t="s">
        <v>857</v>
      </c>
      <c r="O14" s="22">
        <f>IF(N14="S",5*1,IF(N14="","",IF(N14="E",3*1,IF(N14="G",1*1,0*1))))</f>
        <v>3</v>
      </c>
      <c r="P14" s="24">
        <v>4</v>
      </c>
      <c r="Q14" s="23" t="s">
        <v>856</v>
      </c>
      <c r="R14" s="22">
        <f>IF(Q14="S",5*1,IF(Q14="","",IF(Q14="E",3*1,IF(Q14="G",1*1,0*1))))</f>
        <v>5</v>
      </c>
      <c r="S14" s="25" t="s">
        <v>216</v>
      </c>
      <c r="T14" s="19">
        <f t="shared" si="3"/>
        <v>-2</v>
      </c>
      <c r="U14" s="19">
        <f t="shared" si="4"/>
        <v>9</v>
      </c>
      <c r="W14" s="19">
        <f>SUM(J14,M14,P14)</f>
        <v>10</v>
      </c>
      <c r="AA14" s="19">
        <f>SUM(U14,U16,U15,U17,-AD14)</f>
        <v>20</v>
      </c>
      <c r="AD14" s="19">
        <f>MIN(U14:U17)</f>
        <v>0</v>
      </c>
    </row>
    <row r="15" spans="1:33" x14ac:dyDescent="0.25">
      <c r="A15" s="19" t="s">
        <v>493</v>
      </c>
      <c r="C15" s="22"/>
      <c r="D15" s="28"/>
      <c r="F15" s="28"/>
      <c r="H15" s="19" t="s">
        <v>929</v>
      </c>
      <c r="I15" s="22"/>
      <c r="J15" s="19">
        <v>3</v>
      </c>
      <c r="K15" s="23" t="s">
        <v>856</v>
      </c>
      <c r="L15" s="22">
        <f t="shared" ref="L15:L17" si="8">IF(K15="S",5*1,IF(K15="","",IF(K15="E",3*1,IF(K15="G",1*1,0*1))))</f>
        <v>5</v>
      </c>
      <c r="M15" s="19">
        <v>4</v>
      </c>
      <c r="N15" s="23" t="s">
        <v>857</v>
      </c>
      <c r="O15" s="22">
        <f t="shared" ref="O15:O17" si="9">IF(N15="S",5*1,IF(N15="","",IF(N15="E",3*1,IF(N15="G",1*1,0*1))))</f>
        <v>3</v>
      </c>
      <c r="P15" s="19">
        <v>4</v>
      </c>
      <c r="Q15" s="23" t="s">
        <v>857</v>
      </c>
      <c r="R15" s="22">
        <f t="shared" ref="R15:R17" si="10">IF(Q15="S",5*1,IF(Q15="","",IF(Q15="E",3*1,IF(Q15="G",1*1,0*1))))</f>
        <v>3</v>
      </c>
      <c r="S15" s="25"/>
      <c r="T15" s="19" t="str">
        <f t="shared" si="3"/>
        <v/>
      </c>
      <c r="U15" s="19">
        <f t="shared" si="4"/>
        <v>11</v>
      </c>
      <c r="W15" s="19">
        <f>SUM(J15,M15,P15)</f>
        <v>11</v>
      </c>
    </row>
    <row r="16" spans="1:33" x14ac:dyDescent="0.25">
      <c r="A16" s="19" t="s">
        <v>494</v>
      </c>
      <c r="C16" s="22"/>
      <c r="D16" s="28"/>
      <c r="F16" s="28"/>
      <c r="I16" s="22"/>
      <c r="L16" s="22" t="str">
        <f t="shared" si="8"/>
        <v/>
      </c>
      <c r="O16" s="22" t="str">
        <f t="shared" si="9"/>
        <v/>
      </c>
      <c r="R16" s="22" t="str">
        <f t="shared" si="10"/>
        <v/>
      </c>
      <c r="S16" s="25"/>
      <c r="T16" s="19" t="str">
        <f t="shared" si="3"/>
        <v/>
      </c>
      <c r="U16" s="19">
        <f t="shared" si="4"/>
        <v>0</v>
      </c>
      <c r="W16" s="19">
        <f>SUM(J16,M16,P16)</f>
        <v>0</v>
      </c>
    </row>
    <row r="17" spans="1:30" x14ac:dyDescent="0.25">
      <c r="A17" s="19" t="s">
        <v>495</v>
      </c>
      <c r="C17" s="22"/>
      <c r="D17" s="28"/>
      <c r="F17" s="28"/>
      <c r="I17" s="22"/>
      <c r="L17" s="22" t="str">
        <f t="shared" si="8"/>
        <v/>
      </c>
      <c r="O17" s="22" t="str">
        <f t="shared" si="9"/>
        <v/>
      </c>
      <c r="R17" s="22" t="str">
        <f t="shared" si="10"/>
        <v/>
      </c>
      <c r="S17" s="25"/>
      <c r="T17" s="19" t="str">
        <f t="shared" si="3"/>
        <v/>
      </c>
      <c r="U17" s="19">
        <f t="shared" si="4"/>
        <v>0</v>
      </c>
      <c r="W17" s="19">
        <f>SUM(J17,M17,P17)</f>
        <v>0</v>
      </c>
    </row>
    <row r="18" spans="1:30" x14ac:dyDescent="0.25">
      <c r="C18" s="22"/>
      <c r="D18" s="28"/>
      <c r="F18" s="28"/>
      <c r="I18" s="22"/>
      <c r="L18" s="22"/>
      <c r="O18" s="22"/>
      <c r="R18" s="22"/>
      <c r="S18" s="25"/>
      <c r="T18" s="19" t="str">
        <f t="shared" si="3"/>
        <v/>
      </c>
      <c r="U18" s="19">
        <f t="shared" si="4"/>
        <v>0</v>
      </c>
    </row>
    <row r="19" spans="1:30" x14ac:dyDescent="0.25">
      <c r="A19" s="19" t="s">
        <v>496</v>
      </c>
      <c r="C19" s="22"/>
      <c r="D19" s="28"/>
      <c r="F19" s="28"/>
      <c r="H19" s="19" t="s">
        <v>941</v>
      </c>
      <c r="I19" s="22"/>
      <c r="J19" s="19">
        <v>2</v>
      </c>
      <c r="K19" s="23" t="s">
        <v>856</v>
      </c>
      <c r="L19" s="22">
        <f>IF(K19="S",5*1,IF(K19="","",IF(K19="E",3*1,IF(K19="G",1*1,0*1))))</f>
        <v>5</v>
      </c>
      <c r="M19" s="19">
        <v>3</v>
      </c>
      <c r="N19" s="23" t="s">
        <v>856</v>
      </c>
      <c r="O19" s="22">
        <f>IF(N19="S",5*1,IF(N19="","",IF(N19="E",3*1,IF(N19="G",1*1,0*1))))</f>
        <v>5</v>
      </c>
      <c r="P19" s="24">
        <v>4</v>
      </c>
      <c r="Q19" s="23" t="s">
        <v>856</v>
      </c>
      <c r="R19" s="22">
        <f>IF(Q19="S",5*1,IF(Q19="","",IF(Q19="E",3*1,IF(Q19="G",1*1,0*1))))</f>
        <v>5</v>
      </c>
      <c r="S19" s="25"/>
      <c r="T19" s="19" t="str">
        <f t="shared" si="3"/>
        <v/>
      </c>
      <c r="U19" s="19">
        <f t="shared" si="4"/>
        <v>15</v>
      </c>
      <c r="W19" s="19">
        <f>SUM(J19,M19,P19)</f>
        <v>9</v>
      </c>
      <c r="AA19" s="19">
        <f>SUM(U19,U21,U20,U22,-AD19)</f>
        <v>28</v>
      </c>
      <c r="AD19" s="19">
        <f>MIN(U19:U22)</f>
        <v>0</v>
      </c>
    </row>
    <row r="20" spans="1:30" x14ac:dyDescent="0.25">
      <c r="A20" s="19" t="s">
        <v>497</v>
      </c>
      <c r="C20" s="22"/>
      <c r="D20" s="28"/>
      <c r="F20" s="28"/>
      <c r="H20" s="19" t="s">
        <v>952</v>
      </c>
      <c r="I20" s="22"/>
      <c r="J20" s="19">
        <v>4</v>
      </c>
      <c r="K20" s="23" t="s">
        <v>857</v>
      </c>
      <c r="L20" s="22">
        <f t="shared" ref="L20:L22" si="11">IF(K20="S",5*1,IF(K20="","",IF(K20="E",3*1,IF(K20="G",1*1,0*1))))</f>
        <v>3</v>
      </c>
      <c r="M20" s="19">
        <v>1</v>
      </c>
      <c r="N20" s="23" t="s">
        <v>856</v>
      </c>
      <c r="O20" s="22">
        <f t="shared" ref="O20:O22" si="12">IF(N20="S",5*1,IF(N20="","",IF(N20="E",3*1,IF(N20="G",1*1,0*1))))</f>
        <v>5</v>
      </c>
      <c r="P20" s="19">
        <v>1</v>
      </c>
      <c r="Q20" s="23" t="s">
        <v>856</v>
      </c>
      <c r="R20" s="22">
        <f t="shared" ref="R20:R22" si="13">IF(Q20="S",5*1,IF(Q20="","",IF(Q20="E",3*1,IF(Q20="G",1*1,0*1))))</f>
        <v>5</v>
      </c>
      <c r="S20" s="25"/>
      <c r="T20" s="19" t="str">
        <f t="shared" si="3"/>
        <v/>
      </c>
      <c r="U20" s="19">
        <f t="shared" si="4"/>
        <v>13</v>
      </c>
      <c r="W20" s="19">
        <f>SUM(J20,M20,P20)</f>
        <v>6</v>
      </c>
    </row>
    <row r="21" spans="1:30" x14ac:dyDescent="0.25">
      <c r="A21" s="19" t="s">
        <v>498</v>
      </c>
      <c r="C21" s="22"/>
      <c r="D21" s="28"/>
      <c r="F21" s="28"/>
      <c r="I21" s="22"/>
      <c r="L21" s="22" t="str">
        <f t="shared" si="11"/>
        <v/>
      </c>
      <c r="O21" s="22" t="str">
        <f t="shared" si="12"/>
        <v/>
      </c>
      <c r="R21" s="22" t="str">
        <f t="shared" si="13"/>
        <v/>
      </c>
      <c r="S21" s="25"/>
      <c r="T21" s="19" t="str">
        <f t="shared" si="3"/>
        <v/>
      </c>
      <c r="U21" s="19">
        <f t="shared" si="4"/>
        <v>0</v>
      </c>
      <c r="W21" s="19">
        <f>SUM(J21,M21,P21)</f>
        <v>0</v>
      </c>
    </row>
    <row r="22" spans="1:30" x14ac:dyDescent="0.25">
      <c r="A22" s="19" t="s">
        <v>499</v>
      </c>
      <c r="C22" s="22"/>
      <c r="D22" s="28"/>
      <c r="F22" s="28"/>
      <c r="I22" s="22"/>
      <c r="L22" s="22" t="str">
        <f t="shared" si="11"/>
        <v/>
      </c>
      <c r="O22" s="22" t="str">
        <f t="shared" si="12"/>
        <v/>
      </c>
      <c r="R22" s="22" t="str">
        <f t="shared" si="13"/>
        <v/>
      </c>
      <c r="S22" s="25"/>
      <c r="T22" s="19" t="str">
        <f t="shared" si="3"/>
        <v/>
      </c>
      <c r="U22" s="19">
        <f t="shared" si="4"/>
        <v>0</v>
      </c>
      <c r="W22" s="19">
        <f>SUM(J22,M22,P22)</f>
        <v>0</v>
      </c>
    </row>
    <row r="23" spans="1:30" x14ac:dyDescent="0.25">
      <c r="C23" s="22"/>
      <c r="D23" s="28"/>
      <c r="F23" s="28"/>
      <c r="I23" s="22"/>
      <c r="L23" s="22"/>
      <c r="O23" s="22"/>
      <c r="R23" s="22"/>
      <c r="S23" s="25"/>
      <c r="T23" s="19" t="str">
        <f t="shared" si="3"/>
        <v/>
      </c>
      <c r="U23" s="19">
        <f t="shared" si="4"/>
        <v>0</v>
      </c>
    </row>
    <row r="24" spans="1:30" x14ac:dyDescent="0.25">
      <c r="A24" s="19" t="s">
        <v>500</v>
      </c>
      <c r="C24" s="22"/>
      <c r="D24" s="28"/>
      <c r="F24" s="28"/>
      <c r="I24" s="22"/>
      <c r="L24" s="22" t="str">
        <f>IF(K24="S",5*1,IF(K24="","",IF(K24="E",3*1,IF(K24="G",1*1,0*1))))</f>
        <v/>
      </c>
      <c r="O24" s="22" t="str">
        <f>IF(N24="S",5*1,IF(N24="","",IF(N24="E",3*1,IF(N24="G",1*1,0*1))))</f>
        <v/>
      </c>
      <c r="P24" s="24"/>
      <c r="R24" s="22" t="str">
        <f>IF(Q24="S",5*1,IF(Q24="","",IF(Q24="E",3*1,IF(Q24="G",1*1,0*1))))</f>
        <v/>
      </c>
      <c r="S24" s="25"/>
      <c r="T24" s="19" t="str">
        <f t="shared" si="3"/>
        <v/>
      </c>
      <c r="U24" s="19">
        <f t="shared" si="4"/>
        <v>0</v>
      </c>
      <c r="W24" s="19">
        <f>SUM(J24,M24,P24)</f>
        <v>0</v>
      </c>
      <c r="AA24" s="19">
        <f>SUM(U24,U26,U25,U27,-AD24)</f>
        <v>0</v>
      </c>
      <c r="AD24" s="19">
        <f>MIN(U24:U27)</f>
        <v>0</v>
      </c>
    </row>
    <row r="25" spans="1:30" x14ac:dyDescent="0.25">
      <c r="A25" s="19" t="s">
        <v>501</v>
      </c>
      <c r="C25" s="22"/>
      <c r="D25" s="28"/>
      <c r="F25" s="28"/>
      <c r="I25" s="22"/>
      <c r="L25" s="22" t="str">
        <f t="shared" ref="L25:L27" si="14">IF(K25="S",5*1,IF(K25="","",IF(K25="E",3*1,IF(K25="G",1*1,0*1))))</f>
        <v/>
      </c>
      <c r="O25" s="22" t="str">
        <f t="shared" ref="O25:O27" si="15">IF(N25="S",5*1,IF(N25="","",IF(N25="E",3*1,IF(N25="G",1*1,0*1))))</f>
        <v/>
      </c>
      <c r="R25" s="22" t="str">
        <f t="shared" ref="R25:R27" si="16">IF(Q25="S",5*1,IF(Q25="","",IF(Q25="E",3*1,IF(Q25="G",1*1,0*1))))</f>
        <v/>
      </c>
      <c r="S25" s="25"/>
      <c r="T25" s="19" t="str">
        <f t="shared" si="3"/>
        <v/>
      </c>
      <c r="U25" s="19">
        <f t="shared" si="4"/>
        <v>0</v>
      </c>
      <c r="W25" s="19">
        <f>SUM(J25,M25,P25)</f>
        <v>0</v>
      </c>
    </row>
    <row r="26" spans="1:30" x14ac:dyDescent="0.25">
      <c r="A26" s="19" t="s">
        <v>502</v>
      </c>
      <c r="C26" s="22"/>
      <c r="D26" s="28"/>
      <c r="F26" s="28"/>
      <c r="I26" s="22"/>
      <c r="L26" s="22" t="str">
        <f t="shared" si="14"/>
        <v/>
      </c>
      <c r="O26" s="22" t="str">
        <f t="shared" si="15"/>
        <v/>
      </c>
      <c r="R26" s="22" t="str">
        <f t="shared" si="16"/>
        <v/>
      </c>
      <c r="S26" s="25"/>
      <c r="T26" s="19" t="str">
        <f t="shared" si="3"/>
        <v/>
      </c>
      <c r="U26" s="19">
        <f t="shared" si="4"/>
        <v>0</v>
      </c>
      <c r="W26" s="19">
        <f>SUM(J26,M26,P26)</f>
        <v>0</v>
      </c>
    </row>
    <row r="27" spans="1:30" x14ac:dyDescent="0.25">
      <c r="A27" s="19" t="s">
        <v>503</v>
      </c>
      <c r="C27" s="22"/>
      <c r="D27" s="28"/>
      <c r="F27" s="28"/>
      <c r="I27" s="22"/>
      <c r="L27" s="22" t="str">
        <f t="shared" si="14"/>
        <v/>
      </c>
      <c r="O27" s="22" t="str">
        <f t="shared" si="15"/>
        <v/>
      </c>
      <c r="R27" s="22" t="str">
        <f t="shared" si="16"/>
        <v/>
      </c>
      <c r="S27" s="25"/>
      <c r="T27" s="19" t="str">
        <f t="shared" si="3"/>
        <v/>
      </c>
      <c r="U27" s="19">
        <f t="shared" si="4"/>
        <v>0</v>
      </c>
      <c r="W27" s="19">
        <f>SUM(J27,M27,P27)</f>
        <v>0</v>
      </c>
    </row>
    <row r="28" spans="1:30" x14ac:dyDescent="0.25">
      <c r="C28" s="22"/>
      <c r="D28" s="28"/>
      <c r="F28" s="28"/>
      <c r="I28" s="22"/>
      <c r="L28" s="22"/>
      <c r="O28" s="22"/>
      <c r="R28" s="22"/>
      <c r="S28" s="25"/>
      <c r="T28" s="19" t="str">
        <f t="shared" si="3"/>
        <v/>
      </c>
      <c r="U28" s="19">
        <f t="shared" si="4"/>
        <v>0</v>
      </c>
    </row>
    <row r="29" spans="1:30" x14ac:dyDescent="0.25">
      <c r="A29" s="19" t="s">
        <v>504</v>
      </c>
      <c r="C29" s="22"/>
      <c r="D29" s="28"/>
      <c r="F29" s="28"/>
      <c r="I29" s="22"/>
      <c r="L29" s="22" t="str">
        <f>IF(K29="S",5*1,IF(K29="","",IF(K29="E",3*1,IF(K29="G",1*1,0*1))))</f>
        <v/>
      </c>
      <c r="O29" s="22" t="str">
        <f>IF(N29="S",5*1,IF(N29="","",IF(N29="E",3*1,IF(N29="G",1*1,0*1))))</f>
        <v/>
      </c>
      <c r="P29" s="24"/>
      <c r="R29" s="22" t="str">
        <f>IF(Q29="S",5*1,IF(Q29="","",IF(Q29="E",3*1,IF(Q29="G",1*1,0*1))))</f>
        <v/>
      </c>
      <c r="S29" s="25"/>
      <c r="T29" s="19" t="str">
        <f t="shared" si="3"/>
        <v/>
      </c>
      <c r="U29" s="19">
        <f t="shared" si="4"/>
        <v>0</v>
      </c>
      <c r="W29" s="19">
        <f>SUM(J29,M29,P29)</f>
        <v>0</v>
      </c>
      <c r="AA29" s="19">
        <f>SUM(U29,U31,U30,U32,-AD29)</f>
        <v>0</v>
      </c>
      <c r="AD29" s="19">
        <f>MIN(U29:U32)</f>
        <v>0</v>
      </c>
    </row>
    <row r="30" spans="1:30" x14ac:dyDescent="0.25">
      <c r="A30" s="19" t="s">
        <v>505</v>
      </c>
      <c r="C30" s="22"/>
      <c r="D30" s="28"/>
      <c r="F30" s="28"/>
      <c r="I30" s="22"/>
      <c r="L30" s="22" t="str">
        <f t="shared" ref="L30:L32" si="17">IF(K30="S",5*1,IF(K30="","",IF(K30="E",3*1,IF(K30="G",1*1,0*1))))</f>
        <v/>
      </c>
      <c r="O30" s="22" t="str">
        <f t="shared" ref="O30:O32" si="18">IF(N30="S",5*1,IF(N30="","",IF(N30="E",3*1,IF(N30="G",1*1,0*1))))</f>
        <v/>
      </c>
      <c r="R30" s="22" t="str">
        <f t="shared" ref="R30:R32" si="19">IF(Q30="S",5*1,IF(Q30="","",IF(Q30="E",3*1,IF(Q30="G",1*1,0*1))))</f>
        <v/>
      </c>
      <c r="S30" s="25"/>
      <c r="T30" s="19" t="str">
        <f t="shared" si="3"/>
        <v/>
      </c>
      <c r="U30" s="19">
        <f t="shared" si="4"/>
        <v>0</v>
      </c>
      <c r="W30" s="19">
        <f>SUM(J30,M30,P30)</f>
        <v>0</v>
      </c>
    </row>
    <row r="31" spans="1:30" x14ac:dyDescent="0.25">
      <c r="A31" s="19" t="s">
        <v>506</v>
      </c>
      <c r="C31" s="22"/>
      <c r="D31" s="28"/>
      <c r="F31" s="28"/>
      <c r="I31" s="22"/>
      <c r="L31" s="22" t="str">
        <f t="shared" si="17"/>
        <v/>
      </c>
      <c r="O31" s="22" t="str">
        <f t="shared" si="18"/>
        <v/>
      </c>
      <c r="R31" s="22" t="str">
        <f t="shared" si="19"/>
        <v/>
      </c>
      <c r="S31" s="25"/>
      <c r="T31" s="19" t="str">
        <f t="shared" si="3"/>
        <v/>
      </c>
      <c r="U31" s="19">
        <f t="shared" si="4"/>
        <v>0</v>
      </c>
      <c r="W31" s="19">
        <f>SUM(J31,M31,P31)</f>
        <v>0</v>
      </c>
    </row>
    <row r="32" spans="1:30" x14ac:dyDescent="0.25">
      <c r="A32" s="19" t="s">
        <v>507</v>
      </c>
      <c r="C32" s="22"/>
      <c r="D32" s="28"/>
      <c r="F32" s="28"/>
      <c r="I32" s="22"/>
      <c r="L32" s="22" t="str">
        <f t="shared" si="17"/>
        <v/>
      </c>
      <c r="O32" s="22" t="str">
        <f t="shared" si="18"/>
        <v/>
      </c>
      <c r="R32" s="22" t="str">
        <f t="shared" si="19"/>
        <v/>
      </c>
      <c r="S32" s="25"/>
      <c r="T32" s="19" t="str">
        <f t="shared" si="3"/>
        <v/>
      </c>
      <c r="U32" s="19">
        <f t="shared" si="4"/>
        <v>0</v>
      </c>
      <c r="W32" s="19">
        <f>SUM(J32,M32,P32)</f>
        <v>0</v>
      </c>
    </row>
    <row r="33" spans="1:30" x14ac:dyDescent="0.25">
      <c r="C33" s="22"/>
      <c r="D33" s="28"/>
      <c r="F33" s="28"/>
      <c r="I33" s="22"/>
      <c r="L33" s="22"/>
      <c r="O33" s="22"/>
      <c r="R33" s="22"/>
      <c r="S33" s="25"/>
      <c r="T33" s="19" t="str">
        <f t="shared" si="3"/>
        <v/>
      </c>
      <c r="U33" s="19">
        <f t="shared" si="4"/>
        <v>0</v>
      </c>
    </row>
    <row r="34" spans="1:30" x14ac:dyDescent="0.25">
      <c r="A34" s="19" t="s">
        <v>508</v>
      </c>
      <c r="C34" s="22"/>
      <c r="D34" s="28"/>
      <c r="F34" s="28"/>
      <c r="H34" s="19" t="s">
        <v>940</v>
      </c>
      <c r="I34" s="22"/>
      <c r="J34" s="19">
        <v>1</v>
      </c>
      <c r="K34" s="23" t="s">
        <v>856</v>
      </c>
      <c r="L34" s="22">
        <f>IF(K34="S",5*1,IF(K34="","",IF(K34="E",3*1,IF(K34="G",1*1,0*1))))</f>
        <v>5</v>
      </c>
      <c r="M34" s="19">
        <v>3</v>
      </c>
      <c r="N34" s="23" t="s">
        <v>856</v>
      </c>
      <c r="O34" s="22">
        <f>IF(N34="S",5*1,IF(N34="","",IF(N34="E",3*1,IF(N34="G",1*1,0*1))))</f>
        <v>5</v>
      </c>
      <c r="P34" s="24">
        <v>1</v>
      </c>
      <c r="Q34" s="23" t="s">
        <v>856</v>
      </c>
      <c r="R34" s="22">
        <f>IF(Q34="S",5*1,IF(Q34="","",IF(Q34="E",3*1,IF(Q34="G",1*1,0*1))))</f>
        <v>5</v>
      </c>
      <c r="S34" s="25"/>
      <c r="T34" s="19" t="str">
        <f t="shared" si="3"/>
        <v/>
      </c>
      <c r="U34" s="19">
        <f t="shared" si="4"/>
        <v>15</v>
      </c>
      <c r="W34" s="19">
        <f>SUM(J34,M34,P34)</f>
        <v>5</v>
      </c>
      <c r="AA34" s="19">
        <f>SUM(U34,U36,U35,U37,-AD34)</f>
        <v>45</v>
      </c>
      <c r="AD34" s="19">
        <f>MIN(U34:U37)</f>
        <v>13</v>
      </c>
    </row>
    <row r="35" spans="1:30" x14ac:dyDescent="0.25">
      <c r="A35" s="19" t="s">
        <v>509</v>
      </c>
      <c r="C35" s="22"/>
      <c r="D35" s="28"/>
      <c r="F35" s="28"/>
      <c r="H35" s="19" t="s">
        <v>931</v>
      </c>
      <c r="I35" s="22"/>
      <c r="J35" s="19">
        <v>1</v>
      </c>
      <c r="K35" s="23" t="s">
        <v>856</v>
      </c>
      <c r="L35" s="22">
        <f t="shared" ref="L35:L37" si="20">IF(K35="S",5*1,IF(K35="","",IF(K35="E",3*1,IF(K35="G",1*1,0*1))))</f>
        <v>5</v>
      </c>
      <c r="M35" s="19">
        <v>2</v>
      </c>
      <c r="N35" s="23" t="s">
        <v>856</v>
      </c>
      <c r="O35" s="22">
        <f t="shared" ref="O35:O37" si="21">IF(N35="S",5*1,IF(N35="","",IF(N35="E",3*1,IF(N35="G",1*1,0*1))))</f>
        <v>5</v>
      </c>
      <c r="P35" s="19">
        <v>1</v>
      </c>
      <c r="Q35" s="23" t="s">
        <v>856</v>
      </c>
      <c r="R35" s="22">
        <f t="shared" ref="R35:R37" si="22">IF(Q35="S",5*1,IF(Q35="","",IF(Q35="E",3*1,IF(Q35="G",1*1,0*1))))</f>
        <v>5</v>
      </c>
      <c r="S35" s="25"/>
      <c r="T35" s="19" t="str">
        <f t="shared" si="3"/>
        <v/>
      </c>
      <c r="U35" s="19">
        <f t="shared" si="4"/>
        <v>15</v>
      </c>
      <c r="W35" s="19">
        <f>SUM(J35,M35,P35)</f>
        <v>4</v>
      </c>
    </row>
    <row r="36" spans="1:30" x14ac:dyDescent="0.25">
      <c r="A36" s="19" t="s">
        <v>510</v>
      </c>
      <c r="C36" s="22"/>
      <c r="D36" s="28"/>
      <c r="F36" s="28"/>
      <c r="H36" s="19" t="s">
        <v>951</v>
      </c>
      <c r="I36" s="22"/>
      <c r="J36" s="19">
        <v>4</v>
      </c>
      <c r="K36" s="23" t="s">
        <v>856</v>
      </c>
      <c r="L36" s="22">
        <f t="shared" si="20"/>
        <v>5</v>
      </c>
      <c r="M36" s="19">
        <v>2</v>
      </c>
      <c r="N36" s="23" t="s">
        <v>856</v>
      </c>
      <c r="O36" s="22">
        <f t="shared" si="21"/>
        <v>5</v>
      </c>
      <c r="P36" s="19">
        <v>4</v>
      </c>
      <c r="Q36" s="23" t="s">
        <v>857</v>
      </c>
      <c r="R36" s="22">
        <f t="shared" si="22"/>
        <v>3</v>
      </c>
      <c r="S36" s="25"/>
      <c r="T36" s="19" t="str">
        <f t="shared" si="3"/>
        <v/>
      </c>
      <c r="U36" s="19">
        <f t="shared" si="4"/>
        <v>13</v>
      </c>
      <c r="W36" s="19">
        <f>SUM(J36,M36,P36)</f>
        <v>10</v>
      </c>
    </row>
    <row r="37" spans="1:30" x14ac:dyDescent="0.25">
      <c r="A37" s="19" t="s">
        <v>511</v>
      </c>
      <c r="C37" s="22"/>
      <c r="D37" s="28"/>
      <c r="F37" s="28"/>
      <c r="H37" s="19" t="s">
        <v>944</v>
      </c>
      <c r="I37" s="22"/>
      <c r="J37" s="19">
        <v>2</v>
      </c>
      <c r="K37" s="23" t="s">
        <v>856</v>
      </c>
      <c r="L37" s="22">
        <f t="shared" si="20"/>
        <v>5</v>
      </c>
      <c r="M37" s="19">
        <v>2</v>
      </c>
      <c r="N37" s="23" t="s">
        <v>856</v>
      </c>
      <c r="O37" s="22">
        <f t="shared" si="21"/>
        <v>5</v>
      </c>
      <c r="P37" s="19">
        <v>4</v>
      </c>
      <c r="Q37" s="23" t="s">
        <v>856</v>
      </c>
      <c r="R37" s="22">
        <f t="shared" si="22"/>
        <v>5</v>
      </c>
      <c r="S37" s="25"/>
      <c r="T37" s="19" t="str">
        <f t="shared" si="3"/>
        <v/>
      </c>
      <c r="U37" s="19">
        <f t="shared" si="4"/>
        <v>15</v>
      </c>
      <c r="W37" s="19">
        <f>SUM(J37,M37,P37)</f>
        <v>8</v>
      </c>
    </row>
    <row r="38" spans="1:30" x14ac:dyDescent="0.25">
      <c r="C38" s="22"/>
      <c r="D38" s="28"/>
      <c r="F38" s="28"/>
      <c r="I38" s="22"/>
      <c r="L38" s="22"/>
      <c r="O38" s="22"/>
      <c r="R38" s="22"/>
      <c r="S38" s="25"/>
      <c r="T38" s="19" t="str">
        <f t="shared" si="3"/>
        <v/>
      </c>
      <c r="U38" s="19">
        <f t="shared" si="4"/>
        <v>0</v>
      </c>
    </row>
    <row r="39" spans="1:30" x14ac:dyDescent="0.25">
      <c r="A39" s="19" t="s">
        <v>512</v>
      </c>
      <c r="C39" s="22"/>
      <c r="D39" s="28"/>
      <c r="F39" s="28"/>
      <c r="H39" s="19" t="s">
        <v>947</v>
      </c>
      <c r="I39" s="22"/>
      <c r="J39" s="19">
        <v>4</v>
      </c>
      <c r="K39" s="23" t="s">
        <v>856</v>
      </c>
      <c r="L39" s="22">
        <f>IF(K39="S",5*1,IF(K39="","",IF(K39="E",3*1,IF(K39="G",1*1,0*1))))</f>
        <v>5</v>
      </c>
      <c r="M39" s="19">
        <v>3</v>
      </c>
      <c r="N39" s="23" t="s">
        <v>857</v>
      </c>
      <c r="O39" s="22">
        <f>IF(N39="S",5*1,IF(N39="","",IF(N39="E",3*1,IF(N39="G",1*1,0*1))))</f>
        <v>3</v>
      </c>
      <c r="P39" s="24">
        <v>4</v>
      </c>
      <c r="Q39" s="23" t="s">
        <v>857</v>
      </c>
      <c r="R39" s="22">
        <f>IF(Q39="S",5*1,IF(Q39="","",IF(Q39="E",3*1,IF(Q39="G",1*1,0*1))))</f>
        <v>3</v>
      </c>
      <c r="S39" s="25"/>
      <c r="T39" s="19" t="str">
        <f t="shared" si="3"/>
        <v/>
      </c>
      <c r="U39" s="19">
        <f t="shared" si="4"/>
        <v>11</v>
      </c>
      <c r="W39" s="19">
        <f>SUM(J39,M39,P39)</f>
        <v>11</v>
      </c>
      <c r="AA39" s="19">
        <f>SUM(U39,U41,U40,U42,-AD39)</f>
        <v>37</v>
      </c>
      <c r="AD39" s="19">
        <f>MIN(U39:U42)</f>
        <v>0</v>
      </c>
    </row>
    <row r="40" spans="1:30" x14ac:dyDescent="0.25">
      <c r="A40" s="19" t="s">
        <v>513</v>
      </c>
      <c r="C40" s="22"/>
      <c r="D40" s="28"/>
      <c r="F40" s="28"/>
      <c r="H40" s="19" t="s">
        <v>948</v>
      </c>
      <c r="I40" s="22"/>
      <c r="J40" s="19">
        <v>1</v>
      </c>
      <c r="K40" s="23" t="s">
        <v>856</v>
      </c>
      <c r="L40" s="22">
        <f t="shared" ref="L40:L42" si="23">IF(K40="S",5*1,IF(K40="","",IF(K40="E",3*1,IF(K40="G",1*1,0*1))))</f>
        <v>5</v>
      </c>
      <c r="M40" s="19">
        <v>2</v>
      </c>
      <c r="N40" s="23" t="s">
        <v>856</v>
      </c>
      <c r="O40" s="22">
        <f t="shared" ref="O40:O42" si="24">IF(N40="S",5*1,IF(N40="","",IF(N40="E",3*1,IF(N40="G",1*1,0*1))))</f>
        <v>5</v>
      </c>
      <c r="P40" s="19">
        <v>3</v>
      </c>
      <c r="Q40" s="23" t="s">
        <v>856</v>
      </c>
      <c r="R40" s="22">
        <f t="shared" ref="R40:R42" si="25">IF(Q40="S",5*1,IF(Q40="","",IF(Q40="E",3*1,IF(Q40="G",1*1,0*1))))</f>
        <v>5</v>
      </c>
      <c r="S40" s="25"/>
      <c r="T40" s="19" t="str">
        <f t="shared" si="3"/>
        <v/>
      </c>
      <c r="U40" s="19">
        <f t="shared" si="4"/>
        <v>15</v>
      </c>
      <c r="W40" s="19">
        <f>SUM(J40,M40,P40)</f>
        <v>6</v>
      </c>
    </row>
    <row r="41" spans="1:30" x14ac:dyDescent="0.25">
      <c r="A41" s="19" t="s">
        <v>514</v>
      </c>
      <c r="C41" s="22"/>
      <c r="D41" s="28"/>
      <c r="F41" s="28"/>
      <c r="H41" s="19" t="s">
        <v>943</v>
      </c>
      <c r="I41" s="22"/>
      <c r="J41" s="19">
        <v>4</v>
      </c>
      <c r="K41" s="23" t="s">
        <v>857</v>
      </c>
      <c r="L41" s="22">
        <f t="shared" si="23"/>
        <v>3</v>
      </c>
      <c r="M41" s="19">
        <v>4</v>
      </c>
      <c r="N41" s="23" t="s">
        <v>856</v>
      </c>
      <c r="O41" s="22">
        <f t="shared" si="24"/>
        <v>5</v>
      </c>
      <c r="P41" s="19">
        <v>4</v>
      </c>
      <c r="Q41" s="23" t="s">
        <v>857</v>
      </c>
      <c r="R41" s="22">
        <f t="shared" si="25"/>
        <v>3</v>
      </c>
      <c r="S41" s="25"/>
      <c r="T41" s="19" t="str">
        <f t="shared" si="3"/>
        <v/>
      </c>
      <c r="U41" s="19">
        <f t="shared" si="4"/>
        <v>11</v>
      </c>
      <c r="W41" s="19">
        <f>SUM(J41,M41,P41)</f>
        <v>12</v>
      </c>
    </row>
    <row r="42" spans="1:30" x14ac:dyDescent="0.25">
      <c r="A42" s="19" t="s">
        <v>515</v>
      </c>
      <c r="C42" s="22"/>
      <c r="D42" s="28"/>
      <c r="F42" s="28"/>
      <c r="I42" s="22"/>
      <c r="L42" s="22" t="str">
        <f t="shared" si="23"/>
        <v/>
      </c>
      <c r="O42" s="22" t="str">
        <f t="shared" si="24"/>
        <v/>
      </c>
      <c r="R42" s="22" t="str">
        <f t="shared" si="25"/>
        <v/>
      </c>
      <c r="S42" s="25"/>
      <c r="T42" s="19" t="str">
        <f t="shared" si="3"/>
        <v/>
      </c>
      <c r="U42" s="19">
        <f t="shared" si="4"/>
        <v>0</v>
      </c>
      <c r="W42" s="19">
        <f>SUM(J42,M42,P42)</f>
        <v>0</v>
      </c>
    </row>
    <row r="43" spans="1:30" x14ac:dyDescent="0.25">
      <c r="C43" s="22"/>
      <c r="D43" s="28"/>
      <c r="F43" s="28"/>
      <c r="I43" s="22"/>
      <c r="L43" s="22"/>
      <c r="O43" s="22"/>
      <c r="R43" s="22"/>
      <c r="S43" s="25"/>
      <c r="T43" s="19" t="str">
        <f t="shared" si="3"/>
        <v/>
      </c>
      <c r="U43" s="19">
        <f t="shared" si="4"/>
        <v>0</v>
      </c>
    </row>
    <row r="44" spans="1:30" x14ac:dyDescent="0.25">
      <c r="A44" s="19" t="s">
        <v>516</v>
      </c>
      <c r="C44" s="22"/>
      <c r="D44" s="28"/>
      <c r="F44" s="28"/>
      <c r="H44" s="19" t="s">
        <v>949</v>
      </c>
      <c r="I44" s="22"/>
      <c r="J44" s="19">
        <v>2</v>
      </c>
      <c r="K44" s="23" t="s">
        <v>856</v>
      </c>
      <c r="L44" s="22">
        <f>IF(K44="S",5*1,IF(K44="","",IF(K44="E",3*1,IF(K44="G",1*1,0*1))))</f>
        <v>5</v>
      </c>
      <c r="M44" s="19">
        <v>4</v>
      </c>
      <c r="N44" s="23" t="s">
        <v>884</v>
      </c>
      <c r="O44" s="22">
        <f>IF(N44="S",5*1,IF(N44="","",IF(N44="E",3*1,IF(N44="G",1*1,0*1))))</f>
        <v>0</v>
      </c>
      <c r="P44" s="24">
        <v>4</v>
      </c>
      <c r="Q44" s="23" t="s">
        <v>856</v>
      </c>
      <c r="R44" s="22">
        <f>IF(Q44="S",5*1,IF(Q44="","",IF(Q44="E",3*1,IF(Q44="G",1*1,0*1))))</f>
        <v>5</v>
      </c>
      <c r="S44" s="25"/>
      <c r="T44" s="19" t="str">
        <f t="shared" si="3"/>
        <v/>
      </c>
      <c r="U44" s="19">
        <f t="shared" si="4"/>
        <v>10</v>
      </c>
      <c r="W44" s="19">
        <f>SUM(J44,M44,P44)</f>
        <v>10</v>
      </c>
      <c r="AA44" s="19">
        <f>SUM(U44,U46,U45,U47,-AD44)</f>
        <v>30</v>
      </c>
      <c r="AD44" s="19">
        <f>MIN(U44:U47)</f>
        <v>0</v>
      </c>
    </row>
    <row r="45" spans="1:30" x14ac:dyDescent="0.25">
      <c r="A45" s="19" t="s">
        <v>517</v>
      </c>
      <c r="C45" s="22"/>
      <c r="D45" s="28"/>
      <c r="F45" s="28"/>
      <c r="H45" s="19" t="s">
        <v>919</v>
      </c>
      <c r="I45" s="22"/>
      <c r="J45" s="19">
        <v>4</v>
      </c>
      <c r="K45" s="23" t="s">
        <v>857</v>
      </c>
      <c r="L45" s="22">
        <f t="shared" ref="L45:L47" si="26">IF(K45="S",5*1,IF(K45="","",IF(K45="E",3*1,IF(K45="G",1*1,0*1))))</f>
        <v>3</v>
      </c>
      <c r="M45" s="19">
        <v>4</v>
      </c>
      <c r="N45" s="23" t="s">
        <v>858</v>
      </c>
      <c r="O45" s="22">
        <f t="shared" ref="O45:O47" si="27">IF(N45="S",5*1,IF(N45="","",IF(N45="E",3*1,IF(N45="G",1*1,0*1))))</f>
        <v>1</v>
      </c>
      <c r="P45" s="19">
        <v>2</v>
      </c>
      <c r="Q45" s="23" t="s">
        <v>856</v>
      </c>
      <c r="R45" s="22">
        <f t="shared" ref="R45:R47" si="28">IF(Q45="S",5*1,IF(Q45="","",IF(Q45="E",3*1,IF(Q45="G",1*1,0*1))))</f>
        <v>5</v>
      </c>
      <c r="S45" s="25"/>
      <c r="T45" s="19" t="str">
        <f t="shared" si="3"/>
        <v/>
      </c>
      <c r="U45" s="19">
        <f t="shared" si="4"/>
        <v>9</v>
      </c>
      <c r="W45" s="19">
        <f>SUM(J45,M45,P45)</f>
        <v>10</v>
      </c>
    </row>
    <row r="46" spans="1:30" x14ac:dyDescent="0.25">
      <c r="A46" s="19" t="s">
        <v>518</v>
      </c>
      <c r="C46" s="22"/>
      <c r="D46" s="28"/>
      <c r="F46" s="28"/>
      <c r="H46" s="19" t="s">
        <v>946</v>
      </c>
      <c r="I46" s="22"/>
      <c r="J46" s="19">
        <v>4</v>
      </c>
      <c r="K46" s="23" t="s">
        <v>856</v>
      </c>
      <c r="L46" s="22">
        <f t="shared" si="26"/>
        <v>5</v>
      </c>
      <c r="M46" s="19">
        <v>4</v>
      </c>
      <c r="N46" s="23" t="s">
        <v>857</v>
      </c>
      <c r="O46" s="22">
        <f t="shared" si="27"/>
        <v>3</v>
      </c>
      <c r="P46" s="19">
        <v>4</v>
      </c>
      <c r="Q46" s="23" t="s">
        <v>857</v>
      </c>
      <c r="R46" s="22">
        <f t="shared" si="28"/>
        <v>3</v>
      </c>
      <c r="S46" s="25"/>
      <c r="T46" s="19" t="str">
        <f t="shared" si="3"/>
        <v/>
      </c>
      <c r="U46" s="19">
        <f t="shared" si="4"/>
        <v>11</v>
      </c>
      <c r="W46" s="19">
        <f>SUM(J46,M46,P46)</f>
        <v>12</v>
      </c>
    </row>
    <row r="47" spans="1:30" x14ac:dyDescent="0.25">
      <c r="A47" s="19" t="s">
        <v>519</v>
      </c>
      <c r="C47" s="22"/>
      <c r="D47" s="28"/>
      <c r="F47" s="28"/>
      <c r="I47" s="22"/>
      <c r="L47" s="22" t="str">
        <f t="shared" si="26"/>
        <v/>
      </c>
      <c r="O47" s="22" t="str">
        <f t="shared" si="27"/>
        <v/>
      </c>
      <c r="R47" s="22" t="str">
        <f t="shared" si="28"/>
        <v/>
      </c>
      <c r="S47" s="25"/>
      <c r="T47" s="19" t="str">
        <f t="shared" si="3"/>
        <v/>
      </c>
      <c r="U47" s="19">
        <f t="shared" si="4"/>
        <v>0</v>
      </c>
      <c r="W47" s="19">
        <f>SUM(J47,M47,P47)</f>
        <v>0</v>
      </c>
    </row>
    <row r="48" spans="1:30" x14ac:dyDescent="0.25">
      <c r="C48" s="22"/>
      <c r="D48" s="28"/>
      <c r="F48" s="28"/>
      <c r="I48" s="22"/>
      <c r="L48" s="22"/>
      <c r="O48" s="22"/>
      <c r="R48" s="22"/>
      <c r="S48" s="25"/>
      <c r="T48" s="19" t="str">
        <f t="shared" si="3"/>
        <v/>
      </c>
      <c r="U48" s="19">
        <f t="shared" si="4"/>
        <v>0</v>
      </c>
    </row>
    <row r="49" spans="1:30" x14ac:dyDescent="0.25">
      <c r="A49" s="19" t="s">
        <v>520</v>
      </c>
      <c r="C49" s="22"/>
      <c r="D49" s="28"/>
      <c r="F49" s="28"/>
      <c r="I49" s="22"/>
      <c r="L49" s="22" t="str">
        <f>IF(K49="S",5*1,IF(K49="","",IF(K49="E",3*1,IF(K49="G",1*1,0*1))))</f>
        <v/>
      </c>
      <c r="O49" s="22" t="str">
        <f>IF(N49="S",5*1,IF(N49="","",IF(N49="E",3*1,IF(N49="G",1*1,0*1))))</f>
        <v/>
      </c>
      <c r="P49" s="24"/>
      <c r="R49" s="22" t="str">
        <f>IF(Q49="S",5*1,IF(Q49="","",IF(Q49="E",3*1,IF(Q49="G",1*1,0*1))))</f>
        <v/>
      </c>
      <c r="S49" s="25"/>
      <c r="T49" s="19" t="str">
        <f t="shared" si="3"/>
        <v/>
      </c>
      <c r="U49" s="19">
        <f t="shared" si="4"/>
        <v>0</v>
      </c>
      <c r="W49" s="19">
        <f>SUM(J49,M49,P49)</f>
        <v>0</v>
      </c>
      <c r="AA49" s="19">
        <f>SUM(U49,U51,U50,U52,-AD49)</f>
        <v>0</v>
      </c>
      <c r="AD49" s="19">
        <f>MIN(U49:U52)</f>
        <v>0</v>
      </c>
    </row>
    <row r="50" spans="1:30" x14ac:dyDescent="0.25">
      <c r="A50" s="19" t="s">
        <v>521</v>
      </c>
      <c r="C50" s="22"/>
      <c r="D50" s="28"/>
      <c r="F50" s="28"/>
      <c r="I50" s="22"/>
      <c r="L50" s="22" t="str">
        <f t="shared" ref="L50:L52" si="29">IF(K50="S",5*1,IF(K50="","",IF(K50="E",3*1,IF(K50="G",1*1,0*1))))</f>
        <v/>
      </c>
      <c r="O50" s="22" t="str">
        <f t="shared" ref="O50:O52" si="30">IF(N50="S",5*1,IF(N50="","",IF(N50="E",3*1,IF(N50="G",1*1,0*1))))</f>
        <v/>
      </c>
      <c r="R50" s="22" t="str">
        <f t="shared" ref="R50:R52" si="31">IF(Q50="S",5*1,IF(Q50="","",IF(Q50="E",3*1,IF(Q50="G",1*1,0*1))))</f>
        <v/>
      </c>
      <c r="S50" s="25"/>
      <c r="T50" s="19" t="str">
        <f t="shared" si="3"/>
        <v/>
      </c>
      <c r="U50" s="19">
        <f t="shared" si="4"/>
        <v>0</v>
      </c>
      <c r="W50" s="19">
        <f>SUM(J50,M50,P50)</f>
        <v>0</v>
      </c>
    </row>
    <row r="51" spans="1:30" x14ac:dyDescent="0.25">
      <c r="A51" s="19" t="s">
        <v>522</v>
      </c>
      <c r="C51" s="22"/>
      <c r="D51" s="28"/>
      <c r="F51" s="28"/>
      <c r="I51" s="22"/>
      <c r="L51" s="22" t="str">
        <f t="shared" si="29"/>
        <v/>
      </c>
      <c r="O51" s="22" t="str">
        <f t="shared" si="30"/>
        <v/>
      </c>
      <c r="R51" s="22" t="str">
        <f t="shared" si="31"/>
        <v/>
      </c>
      <c r="S51" s="25"/>
      <c r="T51" s="19" t="str">
        <f t="shared" si="3"/>
        <v/>
      </c>
      <c r="U51" s="19">
        <f t="shared" si="4"/>
        <v>0</v>
      </c>
      <c r="W51" s="19">
        <f>SUM(J51,M51,P51)</f>
        <v>0</v>
      </c>
    </row>
    <row r="52" spans="1:30" x14ac:dyDescent="0.25">
      <c r="A52" s="19" t="s">
        <v>523</v>
      </c>
      <c r="C52" s="22"/>
      <c r="D52" s="28"/>
      <c r="F52" s="28"/>
      <c r="I52" s="22"/>
      <c r="L52" s="22" t="str">
        <f t="shared" si="29"/>
        <v/>
      </c>
      <c r="O52" s="22" t="str">
        <f t="shared" si="30"/>
        <v/>
      </c>
      <c r="R52" s="22" t="str">
        <f t="shared" si="31"/>
        <v/>
      </c>
      <c r="S52" s="25"/>
      <c r="T52" s="19" t="str">
        <f t="shared" si="3"/>
        <v/>
      </c>
      <c r="U52" s="19">
        <f t="shared" si="4"/>
        <v>0</v>
      </c>
      <c r="W52" s="19">
        <f>SUM(J52,M52,P52)</f>
        <v>0</v>
      </c>
    </row>
    <row r="53" spans="1:30" x14ac:dyDescent="0.25">
      <c r="C53" s="22"/>
      <c r="D53" s="28"/>
      <c r="F53" s="28"/>
      <c r="I53" s="22"/>
      <c r="L53" s="22"/>
      <c r="O53" s="22"/>
      <c r="R53" s="22"/>
      <c r="S53" s="25"/>
      <c r="T53" s="19" t="str">
        <f t="shared" si="3"/>
        <v/>
      </c>
      <c r="U53" s="19">
        <f t="shared" si="4"/>
        <v>0</v>
      </c>
    </row>
    <row r="54" spans="1:30" x14ac:dyDescent="0.25">
      <c r="A54" s="19" t="s">
        <v>524</v>
      </c>
      <c r="C54" s="22"/>
      <c r="D54" s="28"/>
      <c r="F54" s="28"/>
      <c r="I54" s="22"/>
      <c r="L54" s="22" t="str">
        <f>IF(K54="S",5*1,IF(K54="","",IF(K54="E",3*1,IF(K54="G",1*1,0*1))))</f>
        <v/>
      </c>
      <c r="O54" s="22" t="str">
        <f>IF(N54="S",5*1,IF(N54="","",IF(N54="E",3*1,IF(N54="G",1*1,0*1))))</f>
        <v/>
      </c>
      <c r="P54" s="24"/>
      <c r="R54" s="22" t="str">
        <f>IF(Q54="S",5*1,IF(Q54="","",IF(Q54="E",3*1,IF(Q54="G",1*1,0*1))))</f>
        <v/>
      </c>
      <c r="S54" s="25"/>
      <c r="T54" s="19" t="str">
        <f t="shared" si="3"/>
        <v/>
      </c>
      <c r="U54" s="19">
        <f t="shared" si="4"/>
        <v>0</v>
      </c>
      <c r="W54" s="19">
        <f>SUM(J54,M54,P54)</f>
        <v>0</v>
      </c>
      <c r="AA54" s="19">
        <f>SUM(U54,U56,U55,U57,-AD54)</f>
        <v>0</v>
      </c>
      <c r="AD54" s="19">
        <f>MIN(U54:U57)</f>
        <v>0</v>
      </c>
    </row>
    <row r="55" spans="1:30" x14ac:dyDescent="0.25">
      <c r="A55" s="19" t="s">
        <v>525</v>
      </c>
      <c r="C55" s="22"/>
      <c r="D55" s="28"/>
      <c r="F55" s="28"/>
      <c r="I55" s="22"/>
      <c r="L55" s="22" t="str">
        <f t="shared" ref="L55:L57" si="32">IF(K55="S",5*1,IF(K55="","",IF(K55="E",3*1,IF(K55="G",1*1,0*1))))</f>
        <v/>
      </c>
      <c r="O55" s="22" t="str">
        <f t="shared" ref="O55:O57" si="33">IF(N55="S",5*1,IF(N55="","",IF(N55="E",3*1,IF(N55="G",1*1,0*1))))</f>
        <v/>
      </c>
      <c r="R55" s="22" t="str">
        <f t="shared" ref="R55:R57" si="34">IF(Q55="S",5*1,IF(Q55="","",IF(Q55="E",3*1,IF(Q55="G",1*1,0*1))))</f>
        <v/>
      </c>
      <c r="S55" s="25"/>
      <c r="T55" s="19" t="str">
        <f t="shared" si="3"/>
        <v/>
      </c>
      <c r="U55" s="19">
        <f t="shared" si="4"/>
        <v>0</v>
      </c>
      <c r="W55" s="19">
        <f>SUM(J55,M55,P55)</f>
        <v>0</v>
      </c>
    </row>
    <row r="56" spans="1:30" x14ac:dyDescent="0.25">
      <c r="A56" s="19" t="s">
        <v>526</v>
      </c>
      <c r="C56" s="22"/>
      <c r="D56" s="28"/>
      <c r="F56" s="28"/>
      <c r="I56" s="22"/>
      <c r="L56" s="22" t="str">
        <f t="shared" si="32"/>
        <v/>
      </c>
      <c r="O56" s="22" t="str">
        <f t="shared" si="33"/>
        <v/>
      </c>
      <c r="R56" s="22" t="str">
        <f t="shared" si="34"/>
        <v/>
      </c>
      <c r="S56" s="25"/>
      <c r="T56" s="19" t="str">
        <f t="shared" si="3"/>
        <v/>
      </c>
      <c r="U56" s="19">
        <f t="shared" si="4"/>
        <v>0</v>
      </c>
      <c r="W56" s="19">
        <f>SUM(J56,M56,P56)</f>
        <v>0</v>
      </c>
    </row>
    <row r="57" spans="1:30" x14ac:dyDescent="0.25">
      <c r="A57" s="19" t="s">
        <v>527</v>
      </c>
      <c r="C57" s="22"/>
      <c r="D57" s="28"/>
      <c r="F57" s="28"/>
      <c r="I57" s="22"/>
      <c r="L57" s="22" t="str">
        <f t="shared" si="32"/>
        <v/>
      </c>
      <c r="O57" s="22" t="str">
        <f t="shared" si="33"/>
        <v/>
      </c>
      <c r="R57" s="22" t="str">
        <f t="shared" si="34"/>
        <v/>
      </c>
      <c r="S57" s="25"/>
      <c r="T57" s="19" t="str">
        <f t="shared" si="3"/>
        <v/>
      </c>
      <c r="U57" s="19">
        <f t="shared" si="4"/>
        <v>0</v>
      </c>
      <c r="W57" s="19">
        <f>SUM(J57,M57,P57)</f>
        <v>0</v>
      </c>
    </row>
    <row r="58" spans="1:30" x14ac:dyDescent="0.25">
      <c r="C58" s="22"/>
      <c r="D58" s="28"/>
      <c r="F58" s="28"/>
      <c r="I58" s="22"/>
      <c r="L58" s="22"/>
      <c r="O58" s="22"/>
      <c r="R58" s="22"/>
      <c r="S58" s="25"/>
      <c r="T58" s="19" t="str">
        <f t="shared" si="3"/>
        <v/>
      </c>
      <c r="U58" s="19">
        <f t="shared" si="4"/>
        <v>0</v>
      </c>
    </row>
    <row r="59" spans="1:30" x14ac:dyDescent="0.25">
      <c r="A59" s="19" t="s">
        <v>528</v>
      </c>
      <c r="C59" s="22"/>
      <c r="D59" s="28"/>
      <c r="F59" s="28"/>
      <c r="H59" s="19" t="s">
        <v>920</v>
      </c>
      <c r="I59" s="22"/>
      <c r="J59" s="19">
        <v>3</v>
      </c>
      <c r="K59" s="23" t="s">
        <v>856</v>
      </c>
      <c r="L59" s="22">
        <f>IF(K59="S",5*1,IF(K59="","",IF(K59="E",3*1,IF(K59="G",1*1,0*1))))</f>
        <v>5</v>
      </c>
      <c r="M59" s="19">
        <v>3</v>
      </c>
      <c r="N59" s="23" t="s">
        <v>856</v>
      </c>
      <c r="O59" s="22">
        <f>IF(N59="S",5*1,IF(N59="","",IF(N59="E",3*1,IF(N59="G",1*1,0*1))))</f>
        <v>5</v>
      </c>
      <c r="P59" s="24">
        <v>1</v>
      </c>
      <c r="Q59" s="23" t="s">
        <v>856</v>
      </c>
      <c r="R59" s="22">
        <f>IF(Q59="S",5*1,IF(Q59="","",IF(Q59="E",3*1,IF(Q59="G",1*1,0*1))))</f>
        <v>5</v>
      </c>
      <c r="S59" s="25"/>
      <c r="T59" s="19" t="str">
        <f t="shared" si="3"/>
        <v/>
      </c>
      <c r="U59" s="19">
        <f t="shared" si="4"/>
        <v>15</v>
      </c>
      <c r="W59" s="19">
        <f>SUM(J59,M59,P59)</f>
        <v>7</v>
      </c>
      <c r="AA59" s="19">
        <f>SUM(U59,U61,U60,U62,-AD59)</f>
        <v>41</v>
      </c>
      <c r="AD59" s="19">
        <f>MIN(U59:U62)</f>
        <v>11</v>
      </c>
    </row>
    <row r="60" spans="1:30" x14ac:dyDescent="0.25">
      <c r="A60" s="19" t="s">
        <v>529</v>
      </c>
      <c r="C60" s="22"/>
      <c r="D60" s="28"/>
      <c r="F60" s="28"/>
      <c r="H60" s="19" t="s">
        <v>942</v>
      </c>
      <c r="I60" s="22"/>
      <c r="J60" s="19">
        <v>3</v>
      </c>
      <c r="K60" s="23" t="s">
        <v>856</v>
      </c>
      <c r="L60" s="22">
        <f t="shared" ref="L60:L62" si="35">IF(K60="S",5*1,IF(K60="","",IF(K60="E",3*1,IF(K60="G",1*1,0*1))))</f>
        <v>5</v>
      </c>
      <c r="M60" s="19">
        <v>4</v>
      </c>
      <c r="N60" s="23" t="s">
        <v>857</v>
      </c>
      <c r="O60" s="22">
        <f t="shared" ref="O60:O62" si="36">IF(N60="S",5*1,IF(N60="","",IF(N60="E",3*1,IF(N60="G",1*1,0*1))))</f>
        <v>3</v>
      </c>
      <c r="P60" s="19">
        <v>3</v>
      </c>
      <c r="Q60" s="23" t="s">
        <v>857</v>
      </c>
      <c r="R60" s="22">
        <f t="shared" ref="R60:R62" si="37">IF(Q60="S",5*1,IF(Q60="","",IF(Q60="E",3*1,IF(Q60="G",1*1,0*1))))</f>
        <v>3</v>
      </c>
      <c r="S60" s="25"/>
      <c r="T60" s="19" t="str">
        <f t="shared" si="3"/>
        <v/>
      </c>
      <c r="U60" s="19">
        <f t="shared" si="4"/>
        <v>11</v>
      </c>
      <c r="W60" s="19">
        <f>SUM(J60,M60,P60)</f>
        <v>10</v>
      </c>
    </row>
    <row r="61" spans="1:30" x14ac:dyDescent="0.25">
      <c r="A61" s="19" t="s">
        <v>530</v>
      </c>
      <c r="C61" s="22"/>
      <c r="D61" s="28"/>
      <c r="F61" s="28"/>
      <c r="H61" s="19" t="s">
        <v>973</v>
      </c>
      <c r="I61" s="22"/>
      <c r="J61" s="19">
        <v>4</v>
      </c>
      <c r="K61" s="23" t="s">
        <v>857</v>
      </c>
      <c r="L61" s="22">
        <f t="shared" si="35"/>
        <v>3</v>
      </c>
      <c r="M61" s="19">
        <v>4</v>
      </c>
      <c r="N61" s="23" t="s">
        <v>856</v>
      </c>
      <c r="O61" s="22">
        <f t="shared" si="36"/>
        <v>5</v>
      </c>
      <c r="P61" s="19">
        <v>2</v>
      </c>
      <c r="Q61" s="23" t="s">
        <v>856</v>
      </c>
      <c r="R61" s="22">
        <f t="shared" si="37"/>
        <v>5</v>
      </c>
      <c r="S61" s="25"/>
      <c r="T61" s="19" t="str">
        <f t="shared" si="3"/>
        <v/>
      </c>
      <c r="U61" s="19">
        <f t="shared" si="4"/>
        <v>13</v>
      </c>
      <c r="W61" s="19">
        <f>SUM(J61,M61,P61)</f>
        <v>10</v>
      </c>
    </row>
    <row r="62" spans="1:30" x14ac:dyDescent="0.25">
      <c r="A62" s="19" t="s">
        <v>531</v>
      </c>
      <c r="C62" s="22"/>
      <c r="D62" s="28"/>
      <c r="F62" s="28"/>
      <c r="H62" s="19" t="s">
        <v>930</v>
      </c>
      <c r="I62" s="22"/>
      <c r="J62" s="19">
        <v>4</v>
      </c>
      <c r="K62" s="23" t="s">
        <v>856</v>
      </c>
      <c r="L62" s="22">
        <f t="shared" si="35"/>
        <v>5</v>
      </c>
      <c r="M62" s="19">
        <v>4</v>
      </c>
      <c r="N62" s="23" t="s">
        <v>857</v>
      </c>
      <c r="O62" s="22">
        <f t="shared" si="36"/>
        <v>3</v>
      </c>
      <c r="P62" s="19">
        <v>3</v>
      </c>
      <c r="Q62" s="23" t="s">
        <v>856</v>
      </c>
      <c r="R62" s="22">
        <f t="shared" si="37"/>
        <v>5</v>
      </c>
      <c r="S62" s="25"/>
      <c r="T62" s="19" t="str">
        <f t="shared" si="3"/>
        <v/>
      </c>
      <c r="U62" s="19">
        <f t="shared" si="4"/>
        <v>13</v>
      </c>
      <c r="W62" s="19">
        <f>SUM(J62,M62,P62)</f>
        <v>11</v>
      </c>
    </row>
    <row r="63" spans="1:30" x14ac:dyDescent="0.25">
      <c r="C63" s="22"/>
      <c r="D63" s="28"/>
      <c r="F63" s="28"/>
      <c r="I63" s="22"/>
      <c r="L63" s="22"/>
      <c r="O63" s="22"/>
      <c r="R63" s="22"/>
      <c r="S63" s="25"/>
      <c r="T63" s="19" t="str">
        <f t="shared" si="3"/>
        <v/>
      </c>
      <c r="U63" s="19">
        <f t="shared" si="4"/>
        <v>0</v>
      </c>
    </row>
    <row r="64" spans="1:30" x14ac:dyDescent="0.25">
      <c r="A64" s="19" t="s">
        <v>532</v>
      </c>
      <c r="C64" s="22"/>
      <c r="D64" s="28"/>
      <c r="F64" s="28"/>
      <c r="H64" s="19" t="s">
        <v>974</v>
      </c>
      <c r="I64" s="22"/>
      <c r="J64" s="19">
        <v>2</v>
      </c>
      <c r="K64" s="23" t="s">
        <v>856</v>
      </c>
      <c r="L64" s="22">
        <f>IF(K64="S",5*1,IF(K64="","",IF(K64="E",3*1,IF(K64="G",1*1,0*1))))</f>
        <v>5</v>
      </c>
      <c r="M64" s="19">
        <v>1</v>
      </c>
      <c r="N64" s="23" t="s">
        <v>856</v>
      </c>
      <c r="O64" s="22">
        <f>IF(N64="S",5*1,IF(N64="","",IF(N64="E",3*1,IF(N64="G",1*1,0*1))))</f>
        <v>5</v>
      </c>
      <c r="P64" s="24">
        <v>1</v>
      </c>
      <c r="Q64" s="23" t="s">
        <v>856</v>
      </c>
      <c r="R64" s="22">
        <f>IF(Q64="S",5*1,IF(Q64="","",IF(Q64="E",3*1,IF(Q64="G",1*1,0*1))))</f>
        <v>5</v>
      </c>
      <c r="S64" s="25"/>
      <c r="T64" s="19" t="str">
        <f t="shared" si="3"/>
        <v/>
      </c>
      <c r="U64" s="19">
        <f t="shared" si="4"/>
        <v>15</v>
      </c>
      <c r="W64" s="19">
        <f>SUM(J64,M64,P64)</f>
        <v>4</v>
      </c>
      <c r="AA64" s="19">
        <f>SUM(U64,U66,U65,U67,-AD64)</f>
        <v>45</v>
      </c>
      <c r="AD64" s="19">
        <f>MIN(U64:U67)</f>
        <v>13</v>
      </c>
    </row>
    <row r="65" spans="1:30" x14ac:dyDescent="0.25">
      <c r="A65" s="19" t="s">
        <v>533</v>
      </c>
      <c r="C65" s="22"/>
      <c r="D65" s="28"/>
      <c r="F65" s="28"/>
      <c r="H65" s="19" t="s">
        <v>945</v>
      </c>
      <c r="I65" s="22"/>
      <c r="J65" s="19">
        <v>3</v>
      </c>
      <c r="K65" s="23" t="s">
        <v>856</v>
      </c>
      <c r="L65" s="22">
        <f t="shared" ref="L65:L67" si="38">IF(K65="S",5*1,IF(K65="","",IF(K65="E",3*1,IF(K65="G",1*1,0*1))))</f>
        <v>5</v>
      </c>
      <c r="M65" s="19">
        <v>3</v>
      </c>
      <c r="N65" s="23" t="s">
        <v>856</v>
      </c>
      <c r="O65" s="22">
        <f t="shared" ref="O65:O67" si="39">IF(N65="S",5*1,IF(N65="","",IF(N65="E",3*1,IF(N65="G",1*1,0*1))))</f>
        <v>5</v>
      </c>
      <c r="P65" s="19">
        <v>1</v>
      </c>
      <c r="Q65" s="23" t="s">
        <v>856</v>
      </c>
      <c r="R65" s="22">
        <f t="shared" ref="R65:R67" si="40">IF(Q65="S",5*1,IF(Q65="","",IF(Q65="E",3*1,IF(Q65="G",1*1,0*1))))</f>
        <v>5</v>
      </c>
      <c r="S65" s="25"/>
      <c r="T65" s="19" t="str">
        <f t="shared" si="3"/>
        <v/>
      </c>
      <c r="U65" s="19">
        <f t="shared" si="4"/>
        <v>15</v>
      </c>
      <c r="W65" s="19">
        <f>SUM(J65,M65,P65)</f>
        <v>7</v>
      </c>
    </row>
    <row r="66" spans="1:30" x14ac:dyDescent="0.25">
      <c r="A66" s="19" t="s">
        <v>534</v>
      </c>
      <c r="C66" s="22"/>
      <c r="D66" s="28"/>
      <c r="F66" s="28"/>
      <c r="H66" s="19" t="s">
        <v>950</v>
      </c>
      <c r="I66" s="22"/>
      <c r="J66" s="19">
        <v>3</v>
      </c>
      <c r="K66" s="23" t="s">
        <v>856</v>
      </c>
      <c r="L66" s="22">
        <f t="shared" si="38"/>
        <v>5</v>
      </c>
      <c r="M66" s="19">
        <v>1</v>
      </c>
      <c r="N66" s="23" t="s">
        <v>856</v>
      </c>
      <c r="O66" s="22">
        <f t="shared" si="39"/>
        <v>5</v>
      </c>
      <c r="P66" s="19">
        <v>3</v>
      </c>
      <c r="Q66" s="23" t="s">
        <v>856</v>
      </c>
      <c r="R66" s="22">
        <f t="shared" si="40"/>
        <v>5</v>
      </c>
      <c r="S66" s="25"/>
      <c r="T66" s="19" t="str">
        <f t="shared" si="3"/>
        <v/>
      </c>
      <c r="U66" s="19">
        <f t="shared" si="4"/>
        <v>15</v>
      </c>
      <c r="W66" s="19">
        <f>SUM(J66,M66,P66)</f>
        <v>7</v>
      </c>
    </row>
    <row r="67" spans="1:30" x14ac:dyDescent="0.25">
      <c r="A67" s="19" t="s">
        <v>535</v>
      </c>
      <c r="C67" s="22"/>
      <c r="D67" s="28"/>
      <c r="F67" s="28"/>
      <c r="H67" s="19" t="s">
        <v>921</v>
      </c>
      <c r="I67" s="22"/>
      <c r="J67" s="19">
        <v>4</v>
      </c>
      <c r="K67" s="23" t="s">
        <v>857</v>
      </c>
      <c r="L67" s="22">
        <f t="shared" si="38"/>
        <v>3</v>
      </c>
      <c r="M67" s="19">
        <v>2</v>
      </c>
      <c r="N67" s="23" t="s">
        <v>856</v>
      </c>
      <c r="O67" s="22">
        <f t="shared" si="39"/>
        <v>5</v>
      </c>
      <c r="P67" s="19">
        <v>2</v>
      </c>
      <c r="Q67" s="23" t="s">
        <v>856</v>
      </c>
      <c r="R67" s="22">
        <f t="shared" si="40"/>
        <v>5</v>
      </c>
      <c r="S67" s="25"/>
      <c r="T67" s="19" t="str">
        <f t="shared" si="3"/>
        <v/>
      </c>
      <c r="U67" s="19">
        <f t="shared" si="4"/>
        <v>13</v>
      </c>
      <c r="W67" s="19">
        <f>SUM(J67,M67,P67)</f>
        <v>8</v>
      </c>
    </row>
    <row r="68" spans="1:30" x14ac:dyDescent="0.25">
      <c r="C68" s="22"/>
      <c r="D68" s="28"/>
      <c r="F68" s="28"/>
      <c r="I68" s="22"/>
      <c r="L68" s="22"/>
      <c r="O68" s="22"/>
      <c r="R68" s="22"/>
      <c r="S68" s="25"/>
      <c r="T68" s="19" t="str">
        <f t="shared" si="3"/>
        <v/>
      </c>
      <c r="U68" s="19">
        <f t="shared" si="4"/>
        <v>0</v>
      </c>
    </row>
    <row r="69" spans="1:30" x14ac:dyDescent="0.25">
      <c r="A69" s="19" t="s">
        <v>536</v>
      </c>
      <c r="C69" s="22"/>
      <c r="D69" s="28"/>
      <c r="F69" s="28" t="s">
        <v>933</v>
      </c>
      <c r="H69" s="19" t="s">
        <v>932</v>
      </c>
      <c r="I69" s="22"/>
      <c r="J69" s="19">
        <v>2</v>
      </c>
      <c r="K69" s="23" t="s">
        <v>856</v>
      </c>
      <c r="L69" s="22">
        <f>IF(K69="S",5*1,IF(K69="","",IF(K69="E",3*1,IF(K69="G",1*1,0*1))))</f>
        <v>5</v>
      </c>
      <c r="M69" s="19">
        <v>4</v>
      </c>
      <c r="N69" s="23" t="s">
        <v>857</v>
      </c>
      <c r="O69" s="22">
        <f>IF(N69="S",5*1,IF(N69="","",IF(N69="E",3*1,IF(N69="G",1*1,0*1))))</f>
        <v>3</v>
      </c>
      <c r="P69" s="24">
        <v>2</v>
      </c>
      <c r="Q69" s="23" t="s">
        <v>856</v>
      </c>
      <c r="R69" s="22">
        <f>IF(Q69="S",5*1,IF(Q69="","",IF(Q69="E",3*1,IF(Q69="G",1*1,0*1))))</f>
        <v>5</v>
      </c>
      <c r="S69" s="25"/>
      <c r="T69" s="19" t="str">
        <f t="shared" ref="T69:T132" si="41">IF(S69="1violation",-2*1,IF(S69="2violations",-2*2,IF(S69="3violations",-2*3,IF(S69="",""))))</f>
        <v/>
      </c>
      <c r="U69" s="19">
        <f t="shared" ref="U69:U132" si="42">SUM(L69,O69,R69,T69)</f>
        <v>13</v>
      </c>
      <c r="W69" s="19">
        <f>SUM(J69,M69,P69)</f>
        <v>8</v>
      </c>
      <c r="AA69" s="19">
        <f>SUM(U69,U71,U70,U72,-AD69)</f>
        <v>41</v>
      </c>
      <c r="AD69" s="19">
        <f>MIN(U69:U72)</f>
        <v>0</v>
      </c>
    </row>
    <row r="70" spans="1:30" x14ac:dyDescent="0.25">
      <c r="A70" s="19" t="s">
        <v>537</v>
      </c>
      <c r="C70" s="22"/>
      <c r="D70" s="28"/>
      <c r="F70" s="28"/>
      <c r="H70" s="19" t="s">
        <v>942</v>
      </c>
      <c r="I70" s="22"/>
      <c r="J70" s="19">
        <v>1</v>
      </c>
      <c r="K70" s="23" t="s">
        <v>856</v>
      </c>
      <c r="L70" s="22">
        <f t="shared" ref="L70:L72" si="43">IF(K70="S",5*1,IF(K70="","",IF(K70="E",3*1,IF(K70="G",1*1,0*1))))</f>
        <v>5</v>
      </c>
      <c r="M70" s="19">
        <v>1</v>
      </c>
      <c r="N70" s="23" t="s">
        <v>856</v>
      </c>
      <c r="O70" s="22">
        <f t="shared" ref="O70:O72" si="44">IF(N70="S",5*1,IF(N70="","",IF(N70="E",3*1,IF(N70="G",1*1,0*1))))</f>
        <v>5</v>
      </c>
      <c r="P70" s="19">
        <v>2</v>
      </c>
      <c r="Q70" s="23" t="s">
        <v>856</v>
      </c>
      <c r="R70" s="22">
        <f t="shared" ref="R70:R72" si="45">IF(Q70="S",5*1,IF(Q70="","",IF(Q70="E",3*1,IF(Q70="G",1*1,0*1))))</f>
        <v>5</v>
      </c>
      <c r="S70" s="25"/>
      <c r="T70" s="19" t="str">
        <f t="shared" si="41"/>
        <v/>
      </c>
      <c r="U70" s="19">
        <f t="shared" si="42"/>
        <v>15</v>
      </c>
      <c r="W70" s="19">
        <f>SUM(J70,M70,P70)</f>
        <v>4</v>
      </c>
    </row>
    <row r="71" spans="1:30" x14ac:dyDescent="0.25">
      <c r="A71" s="19" t="s">
        <v>538</v>
      </c>
      <c r="C71" s="22"/>
      <c r="D71" s="28"/>
      <c r="F71" s="28"/>
      <c r="H71" s="19" t="s">
        <v>922</v>
      </c>
      <c r="I71" s="22"/>
      <c r="J71" s="19">
        <v>2</v>
      </c>
      <c r="K71" s="23" t="s">
        <v>856</v>
      </c>
      <c r="L71" s="22">
        <f t="shared" si="43"/>
        <v>5</v>
      </c>
      <c r="M71" s="19">
        <v>1</v>
      </c>
      <c r="N71" s="23" t="s">
        <v>856</v>
      </c>
      <c r="O71" s="22">
        <f t="shared" si="44"/>
        <v>5</v>
      </c>
      <c r="P71" s="19">
        <v>4</v>
      </c>
      <c r="Q71" s="23" t="s">
        <v>857</v>
      </c>
      <c r="R71" s="22">
        <f t="shared" si="45"/>
        <v>3</v>
      </c>
      <c r="S71" s="25"/>
      <c r="T71" s="19" t="str">
        <f t="shared" si="41"/>
        <v/>
      </c>
      <c r="U71" s="19">
        <f t="shared" si="42"/>
        <v>13</v>
      </c>
      <c r="W71" s="19">
        <f>SUM(J71,M71,P71)</f>
        <v>7</v>
      </c>
    </row>
    <row r="72" spans="1:30" x14ac:dyDescent="0.25">
      <c r="A72" s="19" t="s">
        <v>539</v>
      </c>
      <c r="C72" s="22"/>
      <c r="D72" s="28"/>
      <c r="F72" s="28"/>
      <c r="I72" s="22"/>
      <c r="L72" s="22" t="str">
        <f t="shared" si="43"/>
        <v/>
      </c>
      <c r="O72" s="22" t="str">
        <f t="shared" si="44"/>
        <v/>
      </c>
      <c r="R72" s="22" t="str">
        <f t="shared" si="45"/>
        <v/>
      </c>
      <c r="S72" s="25"/>
      <c r="T72" s="19" t="str">
        <f t="shared" si="41"/>
        <v/>
      </c>
      <c r="U72" s="19">
        <f t="shared" si="42"/>
        <v>0</v>
      </c>
      <c r="W72" s="19">
        <f>SUM(J72,M72,P72)</f>
        <v>0</v>
      </c>
    </row>
    <row r="73" spans="1:30" x14ac:dyDescent="0.25">
      <c r="C73" s="22"/>
      <c r="D73" s="28"/>
      <c r="F73" s="28"/>
      <c r="I73" s="22"/>
      <c r="L73" s="22"/>
      <c r="O73" s="22"/>
      <c r="R73" s="22"/>
      <c r="S73" s="25"/>
      <c r="T73" s="19" t="str">
        <f t="shared" si="41"/>
        <v/>
      </c>
      <c r="U73" s="19">
        <f t="shared" si="42"/>
        <v>0</v>
      </c>
    </row>
    <row r="74" spans="1:30" x14ac:dyDescent="0.25">
      <c r="A74" s="19" t="s">
        <v>540</v>
      </c>
      <c r="C74" s="22"/>
      <c r="D74" s="28"/>
      <c r="F74" s="28"/>
      <c r="I74" s="22"/>
      <c r="L74" s="22" t="str">
        <f>IF(K74="S",5*1,IF(K74="","",IF(K74="E",3*1,IF(K74="G",1*1,0*1))))</f>
        <v/>
      </c>
      <c r="O74" s="22" t="str">
        <f>IF(N74="S",5*1,IF(N74="","",IF(N74="E",3*1,IF(N74="G",1*1,0*1))))</f>
        <v/>
      </c>
      <c r="P74" s="24"/>
      <c r="R74" s="22" t="str">
        <f>IF(Q74="S",5*1,IF(Q74="","",IF(Q74="E",3*1,IF(Q74="G",1*1,0*1))))</f>
        <v/>
      </c>
      <c r="S74" s="25"/>
      <c r="T74" s="19" t="str">
        <f t="shared" si="41"/>
        <v/>
      </c>
      <c r="U74" s="19">
        <f t="shared" si="42"/>
        <v>0</v>
      </c>
      <c r="W74" s="19">
        <f>SUM(J74,M74,P74)</f>
        <v>0</v>
      </c>
      <c r="AA74" s="19">
        <f>SUM(U74,U76,U75,U77,-AD74)</f>
        <v>0</v>
      </c>
      <c r="AD74" s="19">
        <f>MIN(U74:U77)</f>
        <v>0</v>
      </c>
    </row>
    <row r="75" spans="1:30" x14ac:dyDescent="0.25">
      <c r="A75" s="19" t="s">
        <v>541</v>
      </c>
      <c r="C75" s="22"/>
      <c r="D75" s="28"/>
      <c r="F75" s="28"/>
      <c r="I75" s="22"/>
      <c r="L75" s="22" t="str">
        <f t="shared" ref="L75:L77" si="46">IF(K75="S",5*1,IF(K75="","",IF(K75="E",3*1,IF(K75="G",1*1,0*1))))</f>
        <v/>
      </c>
      <c r="O75" s="22" t="str">
        <f t="shared" ref="O75:O77" si="47">IF(N75="S",5*1,IF(N75="","",IF(N75="E",3*1,IF(N75="G",1*1,0*1))))</f>
        <v/>
      </c>
      <c r="R75" s="22" t="str">
        <f t="shared" ref="R75:R77" si="48">IF(Q75="S",5*1,IF(Q75="","",IF(Q75="E",3*1,IF(Q75="G",1*1,0*1))))</f>
        <v/>
      </c>
      <c r="S75" s="25"/>
      <c r="T75" s="19" t="str">
        <f t="shared" si="41"/>
        <v/>
      </c>
      <c r="U75" s="19">
        <f t="shared" si="42"/>
        <v>0</v>
      </c>
      <c r="W75" s="19">
        <f>SUM(J75,M75,P75)</f>
        <v>0</v>
      </c>
    </row>
    <row r="76" spans="1:30" x14ac:dyDescent="0.25">
      <c r="A76" s="19" t="s">
        <v>542</v>
      </c>
      <c r="C76" s="22"/>
      <c r="D76" s="28"/>
      <c r="F76" s="28"/>
      <c r="I76" s="22"/>
      <c r="L76" s="22" t="str">
        <f t="shared" si="46"/>
        <v/>
      </c>
      <c r="O76" s="22" t="str">
        <f t="shared" si="47"/>
        <v/>
      </c>
      <c r="R76" s="22" t="str">
        <f t="shared" si="48"/>
        <v/>
      </c>
      <c r="S76" s="25"/>
      <c r="T76" s="19" t="str">
        <f t="shared" si="41"/>
        <v/>
      </c>
      <c r="U76" s="19">
        <f t="shared" si="42"/>
        <v>0</v>
      </c>
      <c r="W76" s="19">
        <f>SUM(J76,M76,P76)</f>
        <v>0</v>
      </c>
    </row>
    <row r="77" spans="1:30" x14ac:dyDescent="0.25">
      <c r="A77" s="19" t="s">
        <v>543</v>
      </c>
      <c r="C77" s="22"/>
      <c r="D77" s="28"/>
      <c r="F77" s="28"/>
      <c r="I77" s="22"/>
      <c r="L77" s="22" t="str">
        <f t="shared" si="46"/>
        <v/>
      </c>
      <c r="O77" s="22" t="str">
        <f t="shared" si="47"/>
        <v/>
      </c>
      <c r="R77" s="22" t="str">
        <f t="shared" si="48"/>
        <v/>
      </c>
      <c r="S77" s="25"/>
      <c r="T77" s="19" t="str">
        <f t="shared" si="41"/>
        <v/>
      </c>
      <c r="U77" s="19">
        <f t="shared" si="42"/>
        <v>0</v>
      </c>
      <c r="W77" s="19">
        <f>SUM(J77,M77,P77)</f>
        <v>0</v>
      </c>
    </row>
    <row r="78" spans="1:30" x14ac:dyDescent="0.25">
      <c r="C78" s="22"/>
      <c r="D78" s="28"/>
      <c r="F78" s="28"/>
      <c r="I78" s="22"/>
      <c r="L78" s="22"/>
      <c r="O78" s="22"/>
      <c r="R78" s="22"/>
      <c r="S78" s="25"/>
      <c r="T78" s="19" t="str">
        <f t="shared" si="41"/>
        <v/>
      </c>
      <c r="U78" s="19">
        <f t="shared" si="42"/>
        <v>0</v>
      </c>
    </row>
    <row r="79" spans="1:30" x14ac:dyDescent="0.25">
      <c r="A79" s="19" t="s">
        <v>544</v>
      </c>
      <c r="C79" s="22"/>
      <c r="D79" s="28"/>
      <c r="F79" s="28"/>
      <c r="I79" s="22"/>
      <c r="L79" s="22" t="str">
        <f>IF(K79="S",5*1,IF(K79="","",IF(K79="E",3*1,IF(K79="G",1*1,0*1))))</f>
        <v/>
      </c>
      <c r="O79" s="22" t="str">
        <f>IF(N79="S",5*1,IF(N79="","",IF(N79="E",3*1,IF(N79="G",1*1,0*1))))</f>
        <v/>
      </c>
      <c r="P79" s="24"/>
      <c r="R79" s="22" t="str">
        <f>IF(Q79="S",5*1,IF(Q79="","",IF(Q79="E",3*1,IF(Q79="G",1*1,0*1))))</f>
        <v/>
      </c>
      <c r="S79" s="25"/>
      <c r="T79" s="19" t="str">
        <f t="shared" si="41"/>
        <v/>
      </c>
      <c r="U79" s="19">
        <f t="shared" si="42"/>
        <v>0</v>
      </c>
      <c r="W79" s="19">
        <f>SUM(J79,M79,P79)</f>
        <v>0</v>
      </c>
      <c r="AA79" s="19">
        <f>SUM(U79,U81,U80,U82,-AD79)</f>
        <v>0</v>
      </c>
      <c r="AD79" s="19">
        <f>MIN(U79:U82)</f>
        <v>0</v>
      </c>
    </row>
    <row r="80" spans="1:30" x14ac:dyDescent="0.25">
      <c r="A80" s="19" t="s">
        <v>545</v>
      </c>
      <c r="C80" s="22"/>
      <c r="D80" s="28"/>
      <c r="F80" s="28"/>
      <c r="I80" s="22"/>
      <c r="L80" s="22" t="str">
        <f t="shared" ref="L80:L82" si="49">IF(K80="S",5*1,IF(K80="","",IF(K80="E",3*1,IF(K80="G",1*1,0*1))))</f>
        <v/>
      </c>
      <c r="O80" s="22" t="str">
        <f t="shared" ref="O80:O82" si="50">IF(N80="S",5*1,IF(N80="","",IF(N80="E",3*1,IF(N80="G",1*1,0*1))))</f>
        <v/>
      </c>
      <c r="R80" s="22" t="str">
        <f t="shared" ref="R80:R82" si="51">IF(Q80="S",5*1,IF(Q80="","",IF(Q80="E",3*1,IF(Q80="G",1*1,0*1))))</f>
        <v/>
      </c>
      <c r="S80" s="25"/>
      <c r="T80" s="19" t="str">
        <f t="shared" si="41"/>
        <v/>
      </c>
      <c r="U80" s="19">
        <f t="shared" si="42"/>
        <v>0</v>
      </c>
      <c r="W80" s="19">
        <f>SUM(J80,M80,P80)</f>
        <v>0</v>
      </c>
    </row>
    <row r="81" spans="1:30" x14ac:dyDescent="0.25">
      <c r="A81" s="19" t="s">
        <v>546</v>
      </c>
      <c r="C81" s="22"/>
      <c r="D81" s="28"/>
      <c r="F81" s="28"/>
      <c r="I81" s="22"/>
      <c r="L81" s="22" t="str">
        <f t="shared" si="49"/>
        <v/>
      </c>
      <c r="O81" s="22" t="str">
        <f t="shared" si="50"/>
        <v/>
      </c>
      <c r="R81" s="22" t="str">
        <f t="shared" si="51"/>
        <v/>
      </c>
      <c r="S81" s="25"/>
      <c r="T81" s="19" t="str">
        <f t="shared" si="41"/>
        <v/>
      </c>
      <c r="U81" s="19">
        <f t="shared" si="42"/>
        <v>0</v>
      </c>
      <c r="W81" s="19">
        <f>SUM(J81,M81,P81)</f>
        <v>0</v>
      </c>
    </row>
    <row r="82" spans="1:30" x14ac:dyDescent="0.25">
      <c r="A82" s="19" t="s">
        <v>547</v>
      </c>
      <c r="C82" s="22"/>
      <c r="D82" s="28"/>
      <c r="F82" s="28"/>
      <c r="I82" s="22"/>
      <c r="L82" s="22" t="str">
        <f t="shared" si="49"/>
        <v/>
      </c>
      <c r="O82" s="22" t="str">
        <f t="shared" si="50"/>
        <v/>
      </c>
      <c r="R82" s="22" t="str">
        <f t="shared" si="51"/>
        <v/>
      </c>
      <c r="S82" s="25"/>
      <c r="T82" s="19" t="str">
        <f t="shared" si="41"/>
        <v/>
      </c>
      <c r="U82" s="19">
        <f t="shared" si="42"/>
        <v>0</v>
      </c>
      <c r="W82" s="19">
        <f>SUM(J82,M82,P82)</f>
        <v>0</v>
      </c>
    </row>
    <row r="83" spans="1:30" x14ac:dyDescent="0.25">
      <c r="C83" s="22"/>
      <c r="D83" s="28"/>
      <c r="F83" s="28"/>
      <c r="I83" s="22"/>
      <c r="L83" s="22"/>
      <c r="O83" s="22"/>
      <c r="R83" s="22"/>
      <c r="S83" s="25"/>
      <c r="T83" s="19" t="str">
        <f t="shared" si="41"/>
        <v/>
      </c>
      <c r="U83" s="19">
        <f t="shared" si="42"/>
        <v>0</v>
      </c>
    </row>
    <row r="84" spans="1:30" x14ac:dyDescent="0.25">
      <c r="A84" s="19" t="s">
        <v>548</v>
      </c>
      <c r="C84" s="22"/>
      <c r="D84" s="28"/>
      <c r="F84" s="28"/>
      <c r="I84" s="22"/>
      <c r="L84" s="22" t="str">
        <f>IF(K84="S",5*1,IF(K84="","",IF(K84="E",3*1,IF(K84="G",1*1,0*1))))</f>
        <v/>
      </c>
      <c r="O84" s="22" t="str">
        <f>IF(N84="S",5*1,IF(N84="","",IF(N84="E",3*1,IF(N84="G",1*1,0*1))))</f>
        <v/>
      </c>
      <c r="P84" s="24"/>
      <c r="R84" s="22" t="str">
        <f>IF(Q84="S",5*1,IF(Q84="","",IF(Q84="E",3*1,IF(Q84="G",1*1,0*1))))</f>
        <v/>
      </c>
      <c r="S84" s="25"/>
      <c r="T84" s="19" t="str">
        <f t="shared" si="41"/>
        <v/>
      </c>
      <c r="U84" s="19">
        <f t="shared" si="42"/>
        <v>0</v>
      </c>
      <c r="W84" s="19">
        <f>SUM(J84,M84,P84)</f>
        <v>0</v>
      </c>
      <c r="AA84" s="19">
        <f>SUM(U84,U86,U85,U87,-AD84)</f>
        <v>0</v>
      </c>
      <c r="AD84" s="19">
        <f>MIN(U84:U87)</f>
        <v>0</v>
      </c>
    </row>
    <row r="85" spans="1:30" x14ac:dyDescent="0.25">
      <c r="A85" s="19" t="s">
        <v>549</v>
      </c>
      <c r="C85" s="22"/>
      <c r="D85" s="28"/>
      <c r="F85" s="28"/>
      <c r="I85" s="22"/>
      <c r="L85" s="22" t="str">
        <f t="shared" ref="L85:L87" si="52">IF(K85="S",5*1,IF(K85="","",IF(K85="E",3*1,IF(K85="G",1*1,0*1))))</f>
        <v/>
      </c>
      <c r="O85" s="22" t="str">
        <f t="shared" ref="O85:O87" si="53">IF(N85="S",5*1,IF(N85="","",IF(N85="E",3*1,IF(N85="G",1*1,0*1))))</f>
        <v/>
      </c>
      <c r="R85" s="22" t="str">
        <f t="shared" ref="R85:R87" si="54">IF(Q85="S",5*1,IF(Q85="","",IF(Q85="E",3*1,IF(Q85="G",1*1,0*1))))</f>
        <v/>
      </c>
      <c r="S85" s="25"/>
      <c r="T85" s="19" t="str">
        <f t="shared" si="41"/>
        <v/>
      </c>
      <c r="U85" s="19">
        <f t="shared" si="42"/>
        <v>0</v>
      </c>
      <c r="W85" s="19">
        <f>SUM(J85,M85,P85)</f>
        <v>0</v>
      </c>
    </row>
    <row r="86" spans="1:30" x14ac:dyDescent="0.25">
      <c r="A86" s="19" t="s">
        <v>550</v>
      </c>
      <c r="C86" s="22"/>
      <c r="D86" s="28"/>
      <c r="F86" s="28"/>
      <c r="I86" s="22"/>
      <c r="L86" s="22" t="str">
        <f t="shared" si="52"/>
        <v/>
      </c>
      <c r="O86" s="22" t="str">
        <f t="shared" si="53"/>
        <v/>
      </c>
      <c r="R86" s="22" t="str">
        <f t="shared" si="54"/>
        <v/>
      </c>
      <c r="S86" s="25"/>
      <c r="T86" s="19" t="str">
        <f t="shared" si="41"/>
        <v/>
      </c>
      <c r="U86" s="19">
        <f t="shared" si="42"/>
        <v>0</v>
      </c>
      <c r="W86" s="19">
        <f>SUM(J86,M86,P86)</f>
        <v>0</v>
      </c>
    </row>
    <row r="87" spans="1:30" x14ac:dyDescent="0.25">
      <c r="A87" s="19" t="s">
        <v>551</v>
      </c>
      <c r="C87" s="22"/>
      <c r="D87" s="28"/>
      <c r="F87" s="28"/>
      <c r="I87" s="22"/>
      <c r="L87" s="22" t="str">
        <f t="shared" si="52"/>
        <v/>
      </c>
      <c r="O87" s="22" t="str">
        <f t="shared" si="53"/>
        <v/>
      </c>
      <c r="R87" s="22" t="str">
        <f t="shared" si="54"/>
        <v/>
      </c>
      <c r="S87" s="25"/>
      <c r="T87" s="19" t="str">
        <f t="shared" si="41"/>
        <v/>
      </c>
      <c r="U87" s="19">
        <f t="shared" si="42"/>
        <v>0</v>
      </c>
      <c r="W87" s="19">
        <f>SUM(J87,M87,P87)</f>
        <v>0</v>
      </c>
    </row>
    <row r="88" spans="1:30" x14ac:dyDescent="0.25">
      <c r="C88" s="22"/>
      <c r="D88" s="28"/>
      <c r="F88" s="28"/>
      <c r="I88" s="22"/>
      <c r="L88" s="22"/>
      <c r="O88" s="22"/>
      <c r="R88" s="22"/>
      <c r="S88" s="25"/>
      <c r="T88" s="19" t="str">
        <f t="shared" si="41"/>
        <v/>
      </c>
      <c r="U88" s="19">
        <f t="shared" si="42"/>
        <v>0</v>
      </c>
    </row>
    <row r="89" spans="1:30" x14ac:dyDescent="0.25">
      <c r="A89" s="19" t="s">
        <v>552</v>
      </c>
      <c r="C89" s="22"/>
      <c r="D89" s="28"/>
      <c r="F89" s="28"/>
      <c r="I89" s="22"/>
      <c r="L89" s="22" t="str">
        <f>IF(K89="S",5*1,IF(K89="","",IF(K89="E",3*1,IF(K89="G",1*1,0*1))))</f>
        <v/>
      </c>
      <c r="O89" s="22" t="str">
        <f>IF(N89="S",5*1,IF(N89="","",IF(N89="E",3*1,IF(N89="G",1*1,0*1))))</f>
        <v/>
      </c>
      <c r="P89" s="24"/>
      <c r="R89" s="22" t="str">
        <f>IF(Q89="S",5*1,IF(Q89="","",IF(Q89="E",3*1,IF(Q89="G",1*1,0*1))))</f>
        <v/>
      </c>
      <c r="S89" s="25"/>
      <c r="T89" s="19" t="str">
        <f t="shared" si="41"/>
        <v/>
      </c>
      <c r="U89" s="19">
        <f t="shared" si="42"/>
        <v>0</v>
      </c>
      <c r="W89" s="19">
        <f>SUM(J89,M89,P89)</f>
        <v>0</v>
      </c>
      <c r="AA89" s="19">
        <f>SUM(U89,U91,U90,U92,-AD89)</f>
        <v>0</v>
      </c>
      <c r="AD89" s="19">
        <f>MIN(U89:U92)</f>
        <v>0</v>
      </c>
    </row>
    <row r="90" spans="1:30" x14ac:dyDescent="0.25">
      <c r="A90" s="19" t="s">
        <v>553</v>
      </c>
      <c r="C90" s="22"/>
      <c r="D90" s="28"/>
      <c r="F90" s="28"/>
      <c r="I90" s="22"/>
      <c r="L90" s="22" t="str">
        <f t="shared" ref="L90:L92" si="55">IF(K90="S",5*1,IF(K90="","",IF(K90="E",3*1,IF(K90="G",1*1,0*1))))</f>
        <v/>
      </c>
      <c r="O90" s="22" t="str">
        <f t="shared" ref="O90:O92" si="56">IF(N90="S",5*1,IF(N90="","",IF(N90="E",3*1,IF(N90="G",1*1,0*1))))</f>
        <v/>
      </c>
      <c r="R90" s="22" t="str">
        <f t="shared" ref="R90:R92" si="57">IF(Q90="S",5*1,IF(Q90="","",IF(Q90="E",3*1,IF(Q90="G",1*1,0*1))))</f>
        <v/>
      </c>
      <c r="S90" s="25"/>
      <c r="T90" s="19" t="str">
        <f t="shared" si="41"/>
        <v/>
      </c>
      <c r="U90" s="19">
        <f t="shared" si="42"/>
        <v>0</v>
      </c>
      <c r="W90" s="19">
        <f>SUM(J90,M90,P90)</f>
        <v>0</v>
      </c>
    </row>
    <row r="91" spans="1:30" x14ac:dyDescent="0.25">
      <c r="A91" s="19" t="s">
        <v>554</v>
      </c>
      <c r="C91" s="22"/>
      <c r="D91" s="28"/>
      <c r="F91" s="28"/>
      <c r="I91" s="22"/>
      <c r="L91" s="22" t="str">
        <f t="shared" si="55"/>
        <v/>
      </c>
      <c r="O91" s="22" t="str">
        <f t="shared" si="56"/>
        <v/>
      </c>
      <c r="R91" s="22" t="str">
        <f t="shared" si="57"/>
        <v/>
      </c>
      <c r="S91" s="25"/>
      <c r="T91" s="19" t="str">
        <f t="shared" si="41"/>
        <v/>
      </c>
      <c r="U91" s="19">
        <f t="shared" si="42"/>
        <v>0</v>
      </c>
      <c r="W91" s="19">
        <f>SUM(J91,M91,P91)</f>
        <v>0</v>
      </c>
    </row>
    <row r="92" spans="1:30" x14ac:dyDescent="0.25">
      <c r="A92" s="19" t="s">
        <v>555</v>
      </c>
      <c r="C92" s="22"/>
      <c r="D92" s="28"/>
      <c r="F92" s="28"/>
      <c r="I92" s="22"/>
      <c r="L92" s="22" t="str">
        <f t="shared" si="55"/>
        <v/>
      </c>
      <c r="O92" s="22" t="str">
        <f t="shared" si="56"/>
        <v/>
      </c>
      <c r="R92" s="22" t="str">
        <f t="shared" si="57"/>
        <v/>
      </c>
      <c r="S92" s="25"/>
      <c r="T92" s="19" t="str">
        <f t="shared" si="41"/>
        <v/>
      </c>
      <c r="U92" s="19">
        <f t="shared" si="42"/>
        <v>0</v>
      </c>
      <c r="W92" s="19">
        <f>SUM(J92,M92,P92)</f>
        <v>0</v>
      </c>
    </row>
    <row r="93" spans="1:30" x14ac:dyDescent="0.25">
      <c r="C93" s="22"/>
      <c r="D93" s="28"/>
      <c r="F93" s="28"/>
      <c r="I93" s="22"/>
      <c r="L93" s="22"/>
      <c r="O93" s="22"/>
      <c r="R93" s="22"/>
      <c r="S93" s="25"/>
      <c r="T93" s="19" t="str">
        <f t="shared" si="41"/>
        <v/>
      </c>
      <c r="U93" s="19">
        <f t="shared" si="42"/>
        <v>0</v>
      </c>
    </row>
    <row r="94" spans="1:30" x14ac:dyDescent="0.25">
      <c r="A94" s="19" t="s">
        <v>556</v>
      </c>
      <c r="C94" s="22"/>
      <c r="D94" s="28"/>
      <c r="F94" s="28"/>
      <c r="I94" s="22"/>
      <c r="L94" s="22" t="str">
        <f>IF(K94="S",5*1,IF(K94="","",IF(K94="E",3*1,IF(K94="G",1*1,0*1))))</f>
        <v/>
      </c>
      <c r="O94" s="22" t="str">
        <f>IF(N94="S",5*1,IF(N94="","",IF(N94="E",3*1,IF(N94="G",1*1,0*1))))</f>
        <v/>
      </c>
      <c r="P94" s="24"/>
      <c r="R94" s="22" t="str">
        <f>IF(Q94="S",5*1,IF(Q94="","",IF(Q94="E",3*1,IF(Q94="G",1*1,0*1))))</f>
        <v/>
      </c>
      <c r="S94" s="25"/>
      <c r="T94" s="19" t="str">
        <f t="shared" si="41"/>
        <v/>
      </c>
      <c r="U94" s="19">
        <f t="shared" si="42"/>
        <v>0</v>
      </c>
      <c r="W94" s="19">
        <f>SUM(J94,M94,P94)</f>
        <v>0</v>
      </c>
      <c r="AA94" s="19">
        <f>SUM(U94,U96,U95,U97,-AD94)</f>
        <v>0</v>
      </c>
      <c r="AD94" s="19">
        <f>MIN(U94:U97)</f>
        <v>0</v>
      </c>
    </row>
    <row r="95" spans="1:30" x14ac:dyDescent="0.25">
      <c r="A95" s="19" t="s">
        <v>557</v>
      </c>
      <c r="C95" s="22"/>
      <c r="D95" s="28"/>
      <c r="F95" s="28"/>
      <c r="I95" s="22"/>
      <c r="L95" s="22" t="str">
        <f t="shared" ref="L95:L97" si="58">IF(K95="S",5*1,IF(K95="","",IF(K95="E",3*1,IF(K95="G",1*1,0*1))))</f>
        <v/>
      </c>
      <c r="O95" s="22" t="str">
        <f t="shared" ref="O95:O97" si="59">IF(N95="S",5*1,IF(N95="","",IF(N95="E",3*1,IF(N95="G",1*1,0*1))))</f>
        <v/>
      </c>
      <c r="R95" s="22" t="str">
        <f t="shared" ref="R95:R97" si="60">IF(Q95="S",5*1,IF(Q95="","",IF(Q95="E",3*1,IF(Q95="G",1*1,0*1))))</f>
        <v/>
      </c>
      <c r="S95" s="25"/>
      <c r="T95" s="19" t="str">
        <f t="shared" si="41"/>
        <v/>
      </c>
      <c r="U95" s="19">
        <f t="shared" si="42"/>
        <v>0</v>
      </c>
      <c r="W95" s="19">
        <f>SUM(J95,M95,P95)</f>
        <v>0</v>
      </c>
    </row>
    <row r="96" spans="1:30" x14ac:dyDescent="0.25">
      <c r="A96" s="19" t="s">
        <v>558</v>
      </c>
      <c r="C96" s="22"/>
      <c r="D96" s="28"/>
      <c r="F96" s="28"/>
      <c r="I96" s="22"/>
      <c r="L96" s="22" t="str">
        <f t="shared" si="58"/>
        <v/>
      </c>
      <c r="O96" s="22" t="str">
        <f t="shared" si="59"/>
        <v/>
      </c>
      <c r="R96" s="22" t="str">
        <f t="shared" si="60"/>
        <v/>
      </c>
      <c r="S96" s="25"/>
      <c r="T96" s="19" t="str">
        <f t="shared" si="41"/>
        <v/>
      </c>
      <c r="U96" s="19">
        <f t="shared" si="42"/>
        <v>0</v>
      </c>
      <c r="W96" s="19">
        <f>SUM(J96,M96,P96)</f>
        <v>0</v>
      </c>
    </row>
    <row r="97" spans="1:30" x14ac:dyDescent="0.25">
      <c r="A97" s="19" t="s">
        <v>559</v>
      </c>
      <c r="C97" s="22"/>
      <c r="D97" s="28"/>
      <c r="F97" s="28"/>
      <c r="I97" s="22"/>
      <c r="L97" s="22" t="str">
        <f t="shared" si="58"/>
        <v/>
      </c>
      <c r="O97" s="22" t="str">
        <f t="shared" si="59"/>
        <v/>
      </c>
      <c r="R97" s="22" t="str">
        <f t="shared" si="60"/>
        <v/>
      </c>
      <c r="S97" s="25"/>
      <c r="T97" s="19" t="str">
        <f t="shared" si="41"/>
        <v/>
      </c>
      <c r="U97" s="19">
        <f t="shared" si="42"/>
        <v>0</v>
      </c>
      <c r="W97" s="19">
        <f>SUM(J97,M97,P97)</f>
        <v>0</v>
      </c>
    </row>
    <row r="98" spans="1:30" x14ac:dyDescent="0.25">
      <c r="C98" s="22"/>
      <c r="D98" s="28"/>
      <c r="F98" s="28"/>
      <c r="I98" s="22"/>
      <c r="L98" s="22"/>
      <c r="O98" s="22"/>
      <c r="R98" s="22"/>
      <c r="S98" s="25"/>
      <c r="T98" s="19" t="str">
        <f t="shared" si="41"/>
        <v/>
      </c>
      <c r="U98" s="19">
        <f t="shared" si="42"/>
        <v>0</v>
      </c>
    </row>
    <row r="99" spans="1:30" x14ac:dyDescent="0.25">
      <c r="A99" s="19" t="s">
        <v>560</v>
      </c>
      <c r="C99" s="22"/>
      <c r="D99" s="28"/>
      <c r="F99" s="28"/>
      <c r="I99" s="22"/>
      <c r="L99" s="22" t="str">
        <f>IF(K99="S",5*1,IF(K99="","",IF(K99="E",3*1,IF(K99="G",1*1,0*1))))</f>
        <v/>
      </c>
      <c r="O99" s="22" t="str">
        <f>IF(N99="S",5*1,IF(N99="","",IF(N99="E",3*1,IF(N99="G",1*1,0*1))))</f>
        <v/>
      </c>
      <c r="P99" s="24"/>
      <c r="R99" s="22" t="str">
        <f>IF(Q99="S",5*1,IF(Q99="","",IF(Q99="E",3*1,IF(Q99="G",1*1,0*1))))</f>
        <v/>
      </c>
      <c r="S99" s="25"/>
      <c r="T99" s="19" t="str">
        <f t="shared" si="41"/>
        <v/>
      </c>
      <c r="U99" s="19">
        <f t="shared" si="42"/>
        <v>0</v>
      </c>
      <c r="W99" s="19">
        <f>SUM(J99,M99,P99)</f>
        <v>0</v>
      </c>
      <c r="AA99" s="19">
        <f>SUM(U99,U101,U100,U102,-AD99)</f>
        <v>0</v>
      </c>
      <c r="AD99" s="19">
        <f>MIN(U99:U102)</f>
        <v>0</v>
      </c>
    </row>
    <row r="100" spans="1:30" x14ac:dyDescent="0.25">
      <c r="A100" s="19" t="s">
        <v>561</v>
      </c>
      <c r="C100" s="22"/>
      <c r="D100" s="28"/>
      <c r="F100" s="28"/>
      <c r="I100" s="22"/>
      <c r="L100" s="22" t="str">
        <f t="shared" ref="L100:L102" si="61">IF(K100="S",5*1,IF(K100="","",IF(K100="E",3*1,IF(K100="G",1*1,0*1))))</f>
        <v/>
      </c>
      <c r="O100" s="22" t="str">
        <f t="shared" ref="O100:O102" si="62">IF(N100="S",5*1,IF(N100="","",IF(N100="E",3*1,IF(N100="G",1*1,0*1))))</f>
        <v/>
      </c>
      <c r="R100" s="22" t="str">
        <f t="shared" ref="R100:R102" si="63">IF(Q100="S",5*1,IF(Q100="","",IF(Q100="E",3*1,IF(Q100="G",1*1,0*1))))</f>
        <v/>
      </c>
      <c r="S100" s="25"/>
      <c r="T100" s="19" t="str">
        <f t="shared" si="41"/>
        <v/>
      </c>
      <c r="U100" s="19">
        <f t="shared" si="42"/>
        <v>0</v>
      </c>
      <c r="W100" s="19">
        <f>SUM(J100,M100,P100)</f>
        <v>0</v>
      </c>
    </row>
    <row r="101" spans="1:30" x14ac:dyDescent="0.25">
      <c r="A101" s="19" t="s">
        <v>562</v>
      </c>
      <c r="C101" s="22"/>
      <c r="D101" s="28"/>
      <c r="F101" s="28"/>
      <c r="I101" s="22"/>
      <c r="L101" s="22" t="str">
        <f t="shared" si="61"/>
        <v/>
      </c>
      <c r="O101" s="22" t="str">
        <f t="shared" si="62"/>
        <v/>
      </c>
      <c r="R101" s="22" t="str">
        <f t="shared" si="63"/>
        <v/>
      </c>
      <c r="S101" s="25"/>
      <c r="T101" s="19" t="str">
        <f t="shared" si="41"/>
        <v/>
      </c>
      <c r="U101" s="19">
        <f t="shared" si="42"/>
        <v>0</v>
      </c>
      <c r="W101" s="19">
        <f>SUM(J101,M101,P101)</f>
        <v>0</v>
      </c>
    </row>
    <row r="102" spans="1:30" x14ac:dyDescent="0.25">
      <c r="A102" s="19" t="s">
        <v>563</v>
      </c>
      <c r="C102" s="22"/>
      <c r="D102" s="28"/>
      <c r="F102" s="28"/>
      <c r="I102" s="22"/>
      <c r="L102" s="22" t="str">
        <f t="shared" si="61"/>
        <v/>
      </c>
      <c r="O102" s="22" t="str">
        <f t="shared" si="62"/>
        <v/>
      </c>
      <c r="R102" s="22" t="str">
        <f t="shared" si="63"/>
        <v/>
      </c>
      <c r="S102" s="25"/>
      <c r="T102" s="19" t="str">
        <f t="shared" si="41"/>
        <v/>
      </c>
      <c r="U102" s="19">
        <f t="shared" si="42"/>
        <v>0</v>
      </c>
      <c r="W102" s="19">
        <f>SUM(J102,M102,P102)</f>
        <v>0</v>
      </c>
    </row>
    <row r="103" spans="1:30" x14ac:dyDescent="0.25">
      <c r="C103" s="22"/>
      <c r="D103" s="28"/>
      <c r="F103" s="28"/>
      <c r="I103" s="22"/>
      <c r="L103" s="22"/>
      <c r="O103" s="22"/>
      <c r="R103" s="22"/>
      <c r="S103" s="25"/>
      <c r="T103" s="19" t="str">
        <f t="shared" si="41"/>
        <v/>
      </c>
      <c r="U103" s="19">
        <f t="shared" si="42"/>
        <v>0</v>
      </c>
    </row>
    <row r="104" spans="1:30" x14ac:dyDescent="0.25">
      <c r="A104" s="19" t="s">
        <v>564</v>
      </c>
      <c r="C104" s="22"/>
      <c r="D104" s="28"/>
      <c r="F104" s="28"/>
      <c r="I104" s="22"/>
      <c r="L104" s="22" t="str">
        <f>IF(K104="S",5*1,IF(K104="","",IF(K104="E",3*1,IF(K104="G",1*1,0*1))))</f>
        <v/>
      </c>
      <c r="O104" s="22" t="str">
        <f>IF(N104="S",5*1,IF(N104="","",IF(N104="E",3*1,IF(N104="G",1*1,0*1))))</f>
        <v/>
      </c>
      <c r="P104" s="24"/>
      <c r="R104" s="22" t="str">
        <f>IF(Q104="S",5*1,IF(Q104="","",IF(Q104="E",3*1,IF(Q104="G",1*1,0*1))))</f>
        <v/>
      </c>
      <c r="S104" s="25"/>
      <c r="T104" s="19" t="str">
        <f t="shared" si="41"/>
        <v/>
      </c>
      <c r="U104" s="19">
        <f t="shared" si="42"/>
        <v>0</v>
      </c>
      <c r="W104" s="19">
        <f>SUM(J104,M104,P104)</f>
        <v>0</v>
      </c>
      <c r="AA104" s="19">
        <f>SUM(U104,U106,U105,U107,-AD104)</f>
        <v>0</v>
      </c>
      <c r="AD104" s="19">
        <f>MIN(U104:U107)</f>
        <v>0</v>
      </c>
    </row>
    <row r="105" spans="1:30" x14ac:dyDescent="0.25">
      <c r="A105" s="19" t="s">
        <v>565</v>
      </c>
      <c r="C105" s="22"/>
      <c r="D105" s="28"/>
      <c r="F105" s="28"/>
      <c r="I105" s="22"/>
      <c r="L105" s="22" t="str">
        <f t="shared" ref="L105:L107" si="64">IF(K105="S",5*1,IF(K105="","",IF(K105="E",3*1,IF(K105="G",1*1,0*1))))</f>
        <v/>
      </c>
      <c r="O105" s="22" t="str">
        <f t="shared" ref="O105:O107" si="65">IF(N105="S",5*1,IF(N105="","",IF(N105="E",3*1,IF(N105="G",1*1,0*1))))</f>
        <v/>
      </c>
      <c r="R105" s="22" t="str">
        <f t="shared" ref="R105:R107" si="66">IF(Q105="S",5*1,IF(Q105="","",IF(Q105="E",3*1,IF(Q105="G",1*1,0*1))))</f>
        <v/>
      </c>
      <c r="S105" s="25"/>
      <c r="T105" s="19" t="str">
        <f t="shared" si="41"/>
        <v/>
      </c>
      <c r="U105" s="19">
        <f t="shared" si="42"/>
        <v>0</v>
      </c>
      <c r="W105" s="19">
        <f>SUM(J105,M105,P105)</f>
        <v>0</v>
      </c>
    </row>
    <row r="106" spans="1:30" x14ac:dyDescent="0.25">
      <c r="A106" s="19" t="s">
        <v>566</v>
      </c>
      <c r="C106" s="22"/>
      <c r="D106" s="28"/>
      <c r="F106" s="28"/>
      <c r="I106" s="22"/>
      <c r="L106" s="22" t="str">
        <f t="shared" si="64"/>
        <v/>
      </c>
      <c r="O106" s="22" t="str">
        <f t="shared" si="65"/>
        <v/>
      </c>
      <c r="R106" s="22" t="str">
        <f t="shared" si="66"/>
        <v/>
      </c>
      <c r="S106" s="25"/>
      <c r="T106" s="19" t="str">
        <f t="shared" si="41"/>
        <v/>
      </c>
      <c r="U106" s="19">
        <f t="shared" si="42"/>
        <v>0</v>
      </c>
      <c r="W106" s="19">
        <f>SUM(J106,M106,P106)</f>
        <v>0</v>
      </c>
    </row>
    <row r="107" spans="1:30" x14ac:dyDescent="0.25">
      <c r="A107" s="19" t="s">
        <v>567</v>
      </c>
      <c r="C107" s="22"/>
      <c r="D107" s="28"/>
      <c r="F107" s="28"/>
      <c r="I107" s="22"/>
      <c r="L107" s="22" t="str">
        <f t="shared" si="64"/>
        <v/>
      </c>
      <c r="O107" s="22" t="str">
        <f t="shared" si="65"/>
        <v/>
      </c>
      <c r="R107" s="22" t="str">
        <f t="shared" si="66"/>
        <v/>
      </c>
      <c r="S107" s="25"/>
      <c r="T107" s="19" t="str">
        <f t="shared" si="41"/>
        <v/>
      </c>
      <c r="U107" s="19">
        <f t="shared" si="42"/>
        <v>0</v>
      </c>
      <c r="W107" s="19">
        <f>SUM(J107,M107,P107)</f>
        <v>0</v>
      </c>
    </row>
    <row r="108" spans="1:30" x14ac:dyDescent="0.25">
      <c r="C108" s="22"/>
      <c r="D108" s="28"/>
      <c r="F108" s="28"/>
      <c r="I108" s="22"/>
      <c r="L108" s="22"/>
      <c r="O108" s="22"/>
      <c r="R108" s="22"/>
      <c r="S108" s="25"/>
      <c r="T108" s="19" t="str">
        <f t="shared" si="41"/>
        <v/>
      </c>
      <c r="U108" s="19">
        <f t="shared" si="42"/>
        <v>0</v>
      </c>
    </row>
    <row r="109" spans="1:30" x14ac:dyDescent="0.25">
      <c r="A109" s="19" t="s">
        <v>568</v>
      </c>
      <c r="C109" s="22"/>
      <c r="D109" s="28"/>
      <c r="F109" s="28"/>
      <c r="I109" s="22"/>
      <c r="L109" s="22" t="str">
        <f>IF(K109="S",5*1,IF(K109="","",IF(K109="E",3*1,IF(K109="G",1*1,0*1))))</f>
        <v/>
      </c>
      <c r="O109" s="22" t="str">
        <f>IF(N109="S",5*1,IF(N109="","",IF(N109="E",3*1,IF(N109="G",1*1,0*1))))</f>
        <v/>
      </c>
      <c r="P109" s="24"/>
      <c r="R109" s="22" t="str">
        <f>IF(Q109="S",5*1,IF(Q109="","",IF(Q109="E",3*1,IF(Q109="G",1*1,0*1))))</f>
        <v/>
      </c>
      <c r="S109" s="25"/>
      <c r="T109" s="19" t="str">
        <f t="shared" si="41"/>
        <v/>
      </c>
      <c r="U109" s="19">
        <f t="shared" si="42"/>
        <v>0</v>
      </c>
      <c r="W109" s="19">
        <f>SUM(J109,M109,P109)</f>
        <v>0</v>
      </c>
      <c r="AA109" s="19">
        <f>SUM(U109,U111,U110,U112,-AD109)</f>
        <v>0</v>
      </c>
      <c r="AD109" s="19">
        <f>MIN(U109:U112)</f>
        <v>0</v>
      </c>
    </row>
    <row r="110" spans="1:30" x14ac:dyDescent="0.25">
      <c r="A110" s="19" t="s">
        <v>569</v>
      </c>
      <c r="C110" s="22"/>
      <c r="D110" s="28"/>
      <c r="F110" s="28"/>
      <c r="I110" s="22"/>
      <c r="L110" s="22" t="str">
        <f t="shared" ref="L110:L112" si="67">IF(K110="S",5*1,IF(K110="","",IF(K110="E",3*1,IF(K110="G",1*1,0*1))))</f>
        <v/>
      </c>
      <c r="O110" s="22" t="str">
        <f t="shared" ref="O110:O112" si="68">IF(N110="S",5*1,IF(N110="","",IF(N110="E",3*1,IF(N110="G",1*1,0*1))))</f>
        <v/>
      </c>
      <c r="R110" s="22" t="str">
        <f t="shared" ref="R110:R112" si="69">IF(Q110="S",5*1,IF(Q110="","",IF(Q110="E",3*1,IF(Q110="G",1*1,0*1))))</f>
        <v/>
      </c>
      <c r="S110" s="25"/>
      <c r="T110" s="19" t="str">
        <f t="shared" si="41"/>
        <v/>
      </c>
      <c r="U110" s="19">
        <f t="shared" si="42"/>
        <v>0</v>
      </c>
      <c r="W110" s="19">
        <f>SUM(J110,M110,P110)</f>
        <v>0</v>
      </c>
    </row>
    <row r="111" spans="1:30" x14ac:dyDescent="0.25">
      <c r="A111" s="19" t="s">
        <v>570</v>
      </c>
      <c r="C111" s="22"/>
      <c r="D111" s="28"/>
      <c r="F111" s="28"/>
      <c r="I111" s="22"/>
      <c r="L111" s="22" t="str">
        <f t="shared" si="67"/>
        <v/>
      </c>
      <c r="O111" s="22" t="str">
        <f t="shared" si="68"/>
        <v/>
      </c>
      <c r="R111" s="22" t="str">
        <f t="shared" si="69"/>
        <v/>
      </c>
      <c r="S111" s="25"/>
      <c r="T111" s="19" t="str">
        <f t="shared" si="41"/>
        <v/>
      </c>
      <c r="U111" s="19">
        <f t="shared" si="42"/>
        <v>0</v>
      </c>
      <c r="W111" s="19">
        <f>SUM(J111,M111,P111)</f>
        <v>0</v>
      </c>
    </row>
    <row r="112" spans="1:30" x14ac:dyDescent="0.25">
      <c r="A112" s="19" t="s">
        <v>571</v>
      </c>
      <c r="C112" s="22"/>
      <c r="D112" s="28"/>
      <c r="F112" s="28"/>
      <c r="I112" s="22"/>
      <c r="L112" s="22" t="str">
        <f t="shared" si="67"/>
        <v/>
      </c>
      <c r="O112" s="22" t="str">
        <f t="shared" si="68"/>
        <v/>
      </c>
      <c r="R112" s="22" t="str">
        <f t="shared" si="69"/>
        <v/>
      </c>
      <c r="S112" s="25"/>
      <c r="T112" s="19" t="str">
        <f t="shared" si="41"/>
        <v/>
      </c>
      <c r="U112" s="19">
        <f t="shared" si="42"/>
        <v>0</v>
      </c>
      <c r="W112" s="19">
        <f>SUM(J112,M112,P112)</f>
        <v>0</v>
      </c>
    </row>
    <row r="113" spans="1:30" x14ac:dyDescent="0.25">
      <c r="C113" s="22"/>
      <c r="D113" s="28"/>
      <c r="F113" s="28"/>
      <c r="I113" s="22"/>
      <c r="L113" s="22"/>
      <c r="O113" s="22"/>
      <c r="R113" s="22"/>
      <c r="S113" s="25"/>
      <c r="T113" s="19" t="str">
        <f t="shared" si="41"/>
        <v/>
      </c>
      <c r="U113" s="19">
        <f t="shared" si="42"/>
        <v>0</v>
      </c>
    </row>
    <row r="114" spans="1:30" x14ac:dyDescent="0.25">
      <c r="A114" s="19" t="s">
        <v>572</v>
      </c>
      <c r="C114" s="22"/>
      <c r="D114" s="28"/>
      <c r="F114" s="28"/>
      <c r="I114" s="22"/>
      <c r="L114" s="22" t="str">
        <f>IF(K114="S",5*1,IF(K114="","",IF(K114="E",3*1,IF(K114="G",1*1,0*1))))</f>
        <v/>
      </c>
      <c r="O114" s="22" t="str">
        <f>IF(N114="S",5*1,IF(N114="","",IF(N114="E",3*1,IF(N114="G",1*1,0*1))))</f>
        <v/>
      </c>
      <c r="P114" s="24"/>
      <c r="R114" s="22" t="str">
        <f>IF(Q114="S",5*1,IF(Q114="","",IF(Q114="E",3*1,IF(Q114="G",1*1,0*1))))</f>
        <v/>
      </c>
      <c r="S114" s="25"/>
      <c r="T114" s="19" t="str">
        <f t="shared" si="41"/>
        <v/>
      </c>
      <c r="U114" s="19">
        <f t="shared" si="42"/>
        <v>0</v>
      </c>
      <c r="W114" s="19">
        <f>SUM(J114,M114,P114)</f>
        <v>0</v>
      </c>
      <c r="AA114" s="19">
        <f>SUM(U114,U116,U115,U117,-AD114)</f>
        <v>0</v>
      </c>
      <c r="AD114" s="19">
        <f>MIN(U114:U117)</f>
        <v>0</v>
      </c>
    </row>
    <row r="115" spans="1:30" x14ac:dyDescent="0.25">
      <c r="A115" s="19" t="s">
        <v>573</v>
      </c>
      <c r="C115" s="22"/>
      <c r="D115" s="28"/>
      <c r="F115" s="28"/>
      <c r="I115" s="22"/>
      <c r="L115" s="22" t="str">
        <f t="shared" ref="L115:L117" si="70">IF(K115="S",5*1,IF(K115="","",IF(K115="E",3*1,IF(K115="G",1*1,0*1))))</f>
        <v/>
      </c>
      <c r="O115" s="22" t="str">
        <f t="shared" ref="O115:O117" si="71">IF(N115="S",5*1,IF(N115="","",IF(N115="E",3*1,IF(N115="G",1*1,0*1))))</f>
        <v/>
      </c>
      <c r="R115" s="22" t="str">
        <f t="shared" ref="R115:R117" si="72">IF(Q115="S",5*1,IF(Q115="","",IF(Q115="E",3*1,IF(Q115="G",1*1,0*1))))</f>
        <v/>
      </c>
      <c r="S115" s="25"/>
      <c r="T115" s="19" t="str">
        <f t="shared" si="41"/>
        <v/>
      </c>
      <c r="U115" s="19">
        <f t="shared" si="42"/>
        <v>0</v>
      </c>
      <c r="W115" s="19">
        <f>SUM(J115,M115,P115)</f>
        <v>0</v>
      </c>
    </row>
    <row r="116" spans="1:30" x14ac:dyDescent="0.25">
      <c r="A116" s="19" t="s">
        <v>574</v>
      </c>
      <c r="C116" s="22"/>
      <c r="D116" s="28"/>
      <c r="F116" s="28"/>
      <c r="I116" s="22"/>
      <c r="L116" s="22" t="str">
        <f t="shared" si="70"/>
        <v/>
      </c>
      <c r="O116" s="22" t="str">
        <f t="shared" si="71"/>
        <v/>
      </c>
      <c r="R116" s="22" t="str">
        <f t="shared" si="72"/>
        <v/>
      </c>
      <c r="S116" s="25"/>
      <c r="T116" s="19" t="str">
        <f t="shared" si="41"/>
        <v/>
      </c>
      <c r="U116" s="19">
        <f t="shared" si="42"/>
        <v>0</v>
      </c>
      <c r="W116" s="19">
        <f>SUM(J116,M116,P116)</f>
        <v>0</v>
      </c>
    </row>
    <row r="117" spans="1:30" x14ac:dyDescent="0.25">
      <c r="A117" s="19" t="s">
        <v>575</v>
      </c>
      <c r="C117" s="22"/>
      <c r="D117" s="28"/>
      <c r="F117" s="28"/>
      <c r="I117" s="22"/>
      <c r="L117" s="22" t="str">
        <f t="shared" si="70"/>
        <v/>
      </c>
      <c r="O117" s="22" t="str">
        <f t="shared" si="71"/>
        <v/>
      </c>
      <c r="R117" s="22" t="str">
        <f t="shared" si="72"/>
        <v/>
      </c>
      <c r="S117" s="25"/>
      <c r="T117" s="19" t="str">
        <f t="shared" si="41"/>
        <v/>
      </c>
      <c r="U117" s="19">
        <f t="shared" si="42"/>
        <v>0</v>
      </c>
      <c r="W117" s="19">
        <f>SUM(J117,M117,P117)</f>
        <v>0</v>
      </c>
    </row>
    <row r="118" spans="1:30" x14ac:dyDescent="0.25">
      <c r="C118" s="22"/>
      <c r="D118" s="28"/>
      <c r="F118" s="28"/>
      <c r="I118" s="22"/>
      <c r="L118" s="22"/>
      <c r="O118" s="22"/>
      <c r="R118" s="22"/>
      <c r="S118" s="25"/>
      <c r="T118" s="19" t="str">
        <f t="shared" si="41"/>
        <v/>
      </c>
      <c r="U118" s="19">
        <f t="shared" si="42"/>
        <v>0</v>
      </c>
    </row>
    <row r="119" spans="1:30" x14ac:dyDescent="0.25">
      <c r="A119" s="19" t="s">
        <v>576</v>
      </c>
      <c r="C119" s="22"/>
      <c r="D119" s="28"/>
      <c r="F119" s="28"/>
      <c r="I119" s="22"/>
      <c r="L119" s="22" t="str">
        <f>IF(K119="S",5*1,IF(K119="","",IF(K119="E",3*1,IF(K119="G",1*1,0*1))))</f>
        <v/>
      </c>
      <c r="O119" s="22" t="str">
        <f>IF(N119="S",5*1,IF(N119="","",IF(N119="E",3*1,IF(N119="G",1*1,0*1))))</f>
        <v/>
      </c>
      <c r="P119" s="24"/>
      <c r="R119" s="22" t="str">
        <f>IF(Q119="S",5*1,IF(Q119="","",IF(Q119="E",3*1,IF(Q119="G",1*1,0*1))))</f>
        <v/>
      </c>
      <c r="S119" s="25"/>
      <c r="T119" s="19" t="str">
        <f t="shared" si="41"/>
        <v/>
      </c>
      <c r="U119" s="19">
        <f t="shared" si="42"/>
        <v>0</v>
      </c>
      <c r="W119" s="19">
        <f>SUM(J119,M119,P119)</f>
        <v>0</v>
      </c>
      <c r="AA119" s="19">
        <f>SUM(U119,U121,U120,U122,-AD119)</f>
        <v>0</v>
      </c>
      <c r="AD119" s="19">
        <f>MIN(U119:U122)</f>
        <v>0</v>
      </c>
    </row>
    <row r="120" spans="1:30" x14ac:dyDescent="0.25">
      <c r="A120" s="19" t="s">
        <v>577</v>
      </c>
      <c r="C120" s="22"/>
      <c r="D120" s="28"/>
      <c r="F120" s="28"/>
      <c r="I120" s="22"/>
      <c r="L120" s="22" t="str">
        <f t="shared" ref="L120:L122" si="73">IF(K120="S",5*1,IF(K120="","",IF(K120="E",3*1,IF(K120="G",1*1,0*1))))</f>
        <v/>
      </c>
      <c r="O120" s="22" t="str">
        <f t="shared" ref="O120:O122" si="74">IF(N120="S",5*1,IF(N120="","",IF(N120="E",3*1,IF(N120="G",1*1,0*1))))</f>
        <v/>
      </c>
      <c r="R120" s="22" t="str">
        <f t="shared" ref="R120:R122" si="75">IF(Q120="S",5*1,IF(Q120="","",IF(Q120="E",3*1,IF(Q120="G",1*1,0*1))))</f>
        <v/>
      </c>
      <c r="S120" s="25"/>
      <c r="T120" s="19" t="str">
        <f t="shared" si="41"/>
        <v/>
      </c>
      <c r="U120" s="19">
        <f t="shared" si="42"/>
        <v>0</v>
      </c>
      <c r="W120" s="19">
        <f>SUM(J120,M120,P120)</f>
        <v>0</v>
      </c>
    </row>
    <row r="121" spans="1:30" x14ac:dyDescent="0.25">
      <c r="A121" s="19" t="s">
        <v>578</v>
      </c>
      <c r="C121" s="22"/>
      <c r="D121" s="28"/>
      <c r="F121" s="28"/>
      <c r="I121" s="22"/>
      <c r="L121" s="22" t="str">
        <f t="shared" si="73"/>
        <v/>
      </c>
      <c r="O121" s="22" t="str">
        <f t="shared" si="74"/>
        <v/>
      </c>
      <c r="R121" s="22" t="str">
        <f t="shared" si="75"/>
        <v/>
      </c>
      <c r="S121" s="25"/>
      <c r="T121" s="19" t="str">
        <f t="shared" si="41"/>
        <v/>
      </c>
      <c r="U121" s="19">
        <f t="shared" si="42"/>
        <v>0</v>
      </c>
      <c r="W121" s="19">
        <f>SUM(J121,M121,P121)</f>
        <v>0</v>
      </c>
    </row>
    <row r="122" spans="1:30" x14ac:dyDescent="0.25">
      <c r="A122" s="19" t="s">
        <v>579</v>
      </c>
      <c r="C122" s="22"/>
      <c r="D122" s="28"/>
      <c r="F122" s="28"/>
      <c r="I122" s="22"/>
      <c r="L122" s="22" t="str">
        <f t="shared" si="73"/>
        <v/>
      </c>
      <c r="O122" s="22" t="str">
        <f t="shared" si="74"/>
        <v/>
      </c>
      <c r="R122" s="22" t="str">
        <f t="shared" si="75"/>
        <v/>
      </c>
      <c r="S122" s="25"/>
      <c r="T122" s="19" t="str">
        <f t="shared" si="41"/>
        <v/>
      </c>
      <c r="U122" s="19">
        <f t="shared" si="42"/>
        <v>0</v>
      </c>
      <c r="W122" s="19">
        <f>SUM(J122,M122,P122)</f>
        <v>0</v>
      </c>
    </row>
    <row r="123" spans="1:30" x14ac:dyDescent="0.25">
      <c r="C123" s="22"/>
      <c r="D123" s="28"/>
      <c r="F123" s="28"/>
      <c r="I123" s="22"/>
      <c r="L123" s="22"/>
      <c r="O123" s="22"/>
      <c r="R123" s="22"/>
      <c r="S123" s="25"/>
      <c r="T123" s="19" t="str">
        <f t="shared" si="41"/>
        <v/>
      </c>
      <c r="U123" s="19">
        <f t="shared" si="42"/>
        <v>0</v>
      </c>
    </row>
    <row r="124" spans="1:30" x14ac:dyDescent="0.25">
      <c r="A124" s="19" t="s">
        <v>580</v>
      </c>
      <c r="C124" s="22"/>
      <c r="D124" s="28"/>
      <c r="F124" s="28"/>
      <c r="I124" s="22"/>
      <c r="L124" s="22" t="str">
        <f>IF(K124="S",5*1,IF(K124="","",IF(K124="E",3*1,IF(K124="G",1*1,0*1))))</f>
        <v/>
      </c>
      <c r="O124" s="22" t="str">
        <f>IF(N124="S",5*1,IF(N124="","",IF(N124="E",3*1,IF(N124="G",1*1,0*1))))</f>
        <v/>
      </c>
      <c r="P124" s="24"/>
      <c r="R124" s="22" t="str">
        <f>IF(Q124="S",5*1,IF(Q124="","",IF(Q124="E",3*1,IF(Q124="G",1*1,0*1))))</f>
        <v/>
      </c>
      <c r="S124" s="25"/>
      <c r="T124" s="19" t="str">
        <f t="shared" si="41"/>
        <v/>
      </c>
      <c r="U124" s="19">
        <f t="shared" si="42"/>
        <v>0</v>
      </c>
      <c r="W124" s="19">
        <f>SUM(J124,M124,P124)</f>
        <v>0</v>
      </c>
      <c r="AA124" s="19">
        <f>SUM(U124,U126,U125,U127,-AD124)</f>
        <v>0</v>
      </c>
      <c r="AD124" s="19">
        <f>MIN(U124:U127)</f>
        <v>0</v>
      </c>
    </row>
    <row r="125" spans="1:30" x14ac:dyDescent="0.25">
      <c r="A125" s="19" t="s">
        <v>581</v>
      </c>
      <c r="C125" s="22"/>
      <c r="D125" s="28"/>
      <c r="F125" s="28"/>
      <c r="I125" s="22"/>
      <c r="L125" s="22" t="str">
        <f t="shared" ref="L125:L127" si="76">IF(K125="S",5*1,IF(K125="","",IF(K125="E",3*1,IF(K125="G",1*1,0*1))))</f>
        <v/>
      </c>
      <c r="O125" s="22" t="str">
        <f t="shared" ref="O125:O127" si="77">IF(N125="S",5*1,IF(N125="","",IF(N125="E",3*1,IF(N125="G",1*1,0*1))))</f>
        <v/>
      </c>
      <c r="R125" s="22" t="str">
        <f t="shared" ref="R125:R127" si="78">IF(Q125="S",5*1,IF(Q125="","",IF(Q125="E",3*1,IF(Q125="G",1*1,0*1))))</f>
        <v/>
      </c>
      <c r="S125" s="25"/>
      <c r="T125" s="19" t="str">
        <f t="shared" si="41"/>
        <v/>
      </c>
      <c r="U125" s="19">
        <f t="shared" si="42"/>
        <v>0</v>
      </c>
      <c r="W125" s="19">
        <f>SUM(J125,M125,P125)</f>
        <v>0</v>
      </c>
    </row>
    <row r="126" spans="1:30" x14ac:dyDescent="0.25">
      <c r="A126" s="19" t="s">
        <v>582</v>
      </c>
      <c r="C126" s="22"/>
      <c r="D126" s="28"/>
      <c r="F126" s="28"/>
      <c r="I126" s="22"/>
      <c r="L126" s="22" t="str">
        <f t="shared" si="76"/>
        <v/>
      </c>
      <c r="O126" s="22" t="str">
        <f t="shared" si="77"/>
        <v/>
      </c>
      <c r="R126" s="22" t="str">
        <f t="shared" si="78"/>
        <v/>
      </c>
      <c r="S126" s="25"/>
      <c r="T126" s="19" t="str">
        <f t="shared" si="41"/>
        <v/>
      </c>
      <c r="U126" s="19">
        <f t="shared" si="42"/>
        <v>0</v>
      </c>
      <c r="W126" s="19">
        <f>SUM(J126,M126,P126)</f>
        <v>0</v>
      </c>
    </row>
    <row r="127" spans="1:30" x14ac:dyDescent="0.25">
      <c r="A127" s="19" t="s">
        <v>583</v>
      </c>
      <c r="C127" s="22"/>
      <c r="D127" s="28"/>
      <c r="F127" s="28"/>
      <c r="I127" s="22"/>
      <c r="L127" s="22" t="str">
        <f t="shared" si="76"/>
        <v/>
      </c>
      <c r="O127" s="22" t="str">
        <f t="shared" si="77"/>
        <v/>
      </c>
      <c r="R127" s="22" t="str">
        <f t="shared" si="78"/>
        <v/>
      </c>
      <c r="S127" s="25"/>
      <c r="T127" s="19" t="str">
        <f t="shared" si="41"/>
        <v/>
      </c>
      <c r="U127" s="19">
        <f t="shared" si="42"/>
        <v>0</v>
      </c>
      <c r="W127" s="19">
        <f>SUM(J127,M127,P127)</f>
        <v>0</v>
      </c>
    </row>
    <row r="128" spans="1:30" x14ac:dyDescent="0.25">
      <c r="C128" s="22"/>
      <c r="D128" s="28"/>
      <c r="F128" s="28"/>
      <c r="I128" s="22"/>
      <c r="L128" s="22"/>
      <c r="O128" s="22"/>
      <c r="R128" s="22"/>
      <c r="S128" s="25"/>
      <c r="T128" s="19" t="str">
        <f t="shared" si="41"/>
        <v/>
      </c>
      <c r="U128" s="19">
        <f t="shared" si="42"/>
        <v>0</v>
      </c>
    </row>
    <row r="129" spans="1:30" x14ac:dyDescent="0.25">
      <c r="A129" s="19" t="s">
        <v>584</v>
      </c>
      <c r="C129" s="22"/>
      <c r="D129" s="28"/>
      <c r="F129" s="28"/>
      <c r="I129" s="22"/>
      <c r="L129" s="22" t="str">
        <f>IF(K129="S",5*1,IF(K129="","",IF(K129="E",3*1,IF(K129="G",1*1,0*1))))</f>
        <v/>
      </c>
      <c r="O129" s="22" t="str">
        <f>IF(N129="S",5*1,IF(N129="","",IF(N129="E",3*1,IF(N129="G",1*1,0*1))))</f>
        <v/>
      </c>
      <c r="P129" s="24"/>
      <c r="R129" s="22" t="str">
        <f>IF(Q129="S",5*1,IF(Q129="","",IF(Q129="E",3*1,IF(Q129="G",1*1,0*1))))</f>
        <v/>
      </c>
      <c r="S129" s="25"/>
      <c r="T129" s="19" t="str">
        <f t="shared" si="41"/>
        <v/>
      </c>
      <c r="U129" s="19">
        <f t="shared" si="42"/>
        <v>0</v>
      </c>
      <c r="W129" s="19">
        <f>SUM(J129,M129,P129)</f>
        <v>0</v>
      </c>
      <c r="AA129" s="19">
        <f>SUM(U129,U131,U130,U132,-AD129)</f>
        <v>0</v>
      </c>
      <c r="AD129" s="19">
        <f>MIN(U129:U132)</f>
        <v>0</v>
      </c>
    </row>
    <row r="130" spans="1:30" x14ac:dyDescent="0.25">
      <c r="A130" s="19" t="s">
        <v>585</v>
      </c>
      <c r="C130" s="22"/>
      <c r="D130" s="28"/>
      <c r="F130" s="28"/>
      <c r="I130" s="22"/>
      <c r="L130" s="22" t="str">
        <f t="shared" ref="L130:L132" si="79">IF(K130="S",5*1,IF(K130="","",IF(K130="E",3*1,IF(K130="G",1*1,0*1))))</f>
        <v/>
      </c>
      <c r="O130" s="22" t="str">
        <f t="shared" ref="O130:O132" si="80">IF(N130="S",5*1,IF(N130="","",IF(N130="E",3*1,IF(N130="G",1*1,0*1))))</f>
        <v/>
      </c>
      <c r="R130" s="22" t="str">
        <f t="shared" ref="R130:R132" si="81">IF(Q130="S",5*1,IF(Q130="","",IF(Q130="E",3*1,IF(Q130="G",1*1,0*1))))</f>
        <v/>
      </c>
      <c r="S130" s="25"/>
      <c r="T130" s="19" t="str">
        <f t="shared" si="41"/>
        <v/>
      </c>
      <c r="U130" s="19">
        <f t="shared" si="42"/>
        <v>0</v>
      </c>
      <c r="W130" s="19">
        <f>SUM(J130,M130,P130)</f>
        <v>0</v>
      </c>
    </row>
    <row r="131" spans="1:30" x14ac:dyDescent="0.25">
      <c r="A131" s="19" t="s">
        <v>586</v>
      </c>
      <c r="C131" s="22"/>
      <c r="D131" s="28"/>
      <c r="F131" s="28"/>
      <c r="I131" s="22"/>
      <c r="L131" s="22" t="str">
        <f t="shared" si="79"/>
        <v/>
      </c>
      <c r="O131" s="22" t="str">
        <f t="shared" si="80"/>
        <v/>
      </c>
      <c r="R131" s="22" t="str">
        <f t="shared" si="81"/>
        <v/>
      </c>
      <c r="S131" s="25"/>
      <c r="T131" s="19" t="str">
        <f t="shared" si="41"/>
        <v/>
      </c>
      <c r="U131" s="19">
        <f t="shared" si="42"/>
        <v>0</v>
      </c>
      <c r="W131" s="19">
        <f>SUM(J131,M131,P131)</f>
        <v>0</v>
      </c>
    </row>
    <row r="132" spans="1:30" x14ac:dyDescent="0.25">
      <c r="A132" s="19" t="s">
        <v>587</v>
      </c>
      <c r="C132" s="22"/>
      <c r="D132" s="28"/>
      <c r="F132" s="28"/>
      <c r="I132" s="22"/>
      <c r="L132" s="22" t="str">
        <f t="shared" si="79"/>
        <v/>
      </c>
      <c r="O132" s="22" t="str">
        <f t="shared" si="80"/>
        <v/>
      </c>
      <c r="R132" s="22" t="str">
        <f t="shared" si="81"/>
        <v/>
      </c>
      <c r="S132" s="25"/>
      <c r="T132" s="19" t="str">
        <f t="shared" si="41"/>
        <v/>
      </c>
      <c r="U132" s="19">
        <f t="shared" si="42"/>
        <v>0</v>
      </c>
      <c r="W132" s="19">
        <f>SUM(J132,M132,P132)</f>
        <v>0</v>
      </c>
    </row>
    <row r="133" spans="1:30" x14ac:dyDescent="0.25">
      <c r="C133" s="22"/>
      <c r="D133" s="28"/>
      <c r="F133" s="28"/>
      <c r="I133" s="22"/>
      <c r="L133" s="22"/>
      <c r="O133" s="22"/>
      <c r="R133" s="22"/>
      <c r="S133" s="25"/>
      <c r="T133" s="19" t="str">
        <f t="shared" ref="T133:T152" si="82">IF(S133="1violation",-2*1,IF(S133="2violations",-2*2,IF(S133="3violations",-2*3,IF(S133="",""))))</f>
        <v/>
      </c>
      <c r="U133" s="19">
        <f t="shared" ref="U133:U152" si="83">SUM(L133,O133,R133,T133)</f>
        <v>0</v>
      </c>
    </row>
    <row r="134" spans="1:30" x14ac:dyDescent="0.25">
      <c r="A134" s="19" t="s">
        <v>588</v>
      </c>
      <c r="C134" s="22"/>
      <c r="D134" s="28"/>
      <c r="F134" s="28"/>
      <c r="I134" s="22"/>
      <c r="L134" s="22" t="str">
        <f>IF(K134="S",5*1,IF(K134="","",IF(K134="E",3*1,IF(K134="G",1*1,0*1))))</f>
        <v/>
      </c>
      <c r="O134" s="22" t="str">
        <f>IF(N134="S",5*1,IF(N134="","",IF(N134="E",3*1,IF(N134="G",1*1,0*1))))</f>
        <v/>
      </c>
      <c r="P134" s="24"/>
      <c r="R134" s="22" t="str">
        <f>IF(Q134="S",5*1,IF(Q134="","",IF(Q134="E",3*1,IF(Q134="G",1*1,0*1))))</f>
        <v/>
      </c>
      <c r="S134" s="25"/>
      <c r="T134" s="19" t="str">
        <f t="shared" si="82"/>
        <v/>
      </c>
      <c r="U134" s="19">
        <f t="shared" si="83"/>
        <v>0</v>
      </c>
      <c r="W134" s="19">
        <f>SUM(J134,M134,P134)</f>
        <v>0</v>
      </c>
      <c r="AA134" s="19">
        <f>SUM(U134,U136,U135,U137,-AD134)</f>
        <v>0</v>
      </c>
      <c r="AD134" s="19">
        <f>MIN(U134:U137)</f>
        <v>0</v>
      </c>
    </row>
    <row r="135" spans="1:30" x14ac:dyDescent="0.25">
      <c r="A135" s="19" t="s">
        <v>589</v>
      </c>
      <c r="C135" s="22"/>
      <c r="D135" s="28"/>
      <c r="F135" s="28"/>
      <c r="I135" s="22"/>
      <c r="L135" s="22" t="str">
        <f t="shared" ref="L135:L137" si="84">IF(K135="S",5*1,IF(K135="","",IF(K135="E",3*1,IF(K135="G",1*1,0*1))))</f>
        <v/>
      </c>
      <c r="O135" s="22" t="str">
        <f t="shared" ref="O135:O137" si="85">IF(N135="S",5*1,IF(N135="","",IF(N135="E",3*1,IF(N135="G",1*1,0*1))))</f>
        <v/>
      </c>
      <c r="R135" s="22" t="str">
        <f t="shared" ref="R135:R137" si="86">IF(Q135="S",5*1,IF(Q135="","",IF(Q135="E",3*1,IF(Q135="G",1*1,0*1))))</f>
        <v/>
      </c>
      <c r="S135" s="25"/>
      <c r="T135" s="19" t="str">
        <f t="shared" si="82"/>
        <v/>
      </c>
      <c r="U135" s="19">
        <f t="shared" si="83"/>
        <v>0</v>
      </c>
      <c r="W135" s="19">
        <f>SUM(J135,M135,P135)</f>
        <v>0</v>
      </c>
    </row>
    <row r="136" spans="1:30" x14ac:dyDescent="0.25">
      <c r="A136" s="19" t="s">
        <v>590</v>
      </c>
      <c r="C136" s="22"/>
      <c r="D136" s="28"/>
      <c r="F136" s="28"/>
      <c r="I136" s="22"/>
      <c r="L136" s="22" t="str">
        <f t="shared" si="84"/>
        <v/>
      </c>
      <c r="O136" s="22" t="str">
        <f t="shared" si="85"/>
        <v/>
      </c>
      <c r="R136" s="22" t="str">
        <f t="shared" si="86"/>
        <v/>
      </c>
      <c r="S136" s="25"/>
      <c r="T136" s="19" t="str">
        <f t="shared" si="82"/>
        <v/>
      </c>
      <c r="U136" s="19">
        <f t="shared" si="83"/>
        <v>0</v>
      </c>
      <c r="W136" s="19">
        <f>SUM(J136,M136,P136)</f>
        <v>0</v>
      </c>
    </row>
    <row r="137" spans="1:30" x14ac:dyDescent="0.25">
      <c r="A137" s="19" t="s">
        <v>591</v>
      </c>
      <c r="C137" s="22"/>
      <c r="D137" s="28"/>
      <c r="F137" s="28"/>
      <c r="I137" s="22"/>
      <c r="L137" s="22" t="str">
        <f t="shared" si="84"/>
        <v/>
      </c>
      <c r="O137" s="22" t="str">
        <f t="shared" si="85"/>
        <v/>
      </c>
      <c r="R137" s="22" t="str">
        <f t="shared" si="86"/>
        <v/>
      </c>
      <c r="S137" s="25"/>
      <c r="T137" s="19" t="str">
        <f t="shared" si="82"/>
        <v/>
      </c>
      <c r="U137" s="19">
        <f t="shared" si="83"/>
        <v>0</v>
      </c>
      <c r="W137" s="19">
        <f>SUM(J137,M137,P137)</f>
        <v>0</v>
      </c>
    </row>
    <row r="138" spans="1:30" x14ac:dyDescent="0.25">
      <c r="C138" s="22"/>
      <c r="D138" s="28"/>
      <c r="F138" s="28"/>
      <c r="I138" s="22"/>
      <c r="L138" s="22"/>
      <c r="O138" s="22"/>
      <c r="R138" s="22"/>
      <c r="S138" s="25"/>
      <c r="T138" s="19" t="str">
        <f t="shared" si="82"/>
        <v/>
      </c>
      <c r="U138" s="19">
        <f t="shared" si="83"/>
        <v>0</v>
      </c>
    </row>
    <row r="139" spans="1:30" x14ac:dyDescent="0.25">
      <c r="A139" s="19" t="s">
        <v>592</v>
      </c>
      <c r="C139" s="22"/>
      <c r="D139" s="28"/>
      <c r="F139" s="28"/>
      <c r="I139" s="22"/>
      <c r="L139" s="22" t="str">
        <f>IF(K139="S",5*1,IF(K139="","",IF(K139="E",3*1,IF(K139="G",1*1,0*1))))</f>
        <v/>
      </c>
      <c r="O139" s="22" t="str">
        <f>IF(N139="S",5*1,IF(N139="","",IF(N139="E",3*1,IF(N139="G",1*1,0*1))))</f>
        <v/>
      </c>
      <c r="P139" s="24"/>
      <c r="R139" s="22" t="str">
        <f>IF(Q139="S",5*1,IF(Q139="","",IF(Q139="E",3*1,IF(Q139="G",1*1,0*1))))</f>
        <v/>
      </c>
      <c r="S139" s="25"/>
      <c r="T139" s="19" t="str">
        <f t="shared" si="82"/>
        <v/>
      </c>
      <c r="U139" s="19">
        <f t="shared" si="83"/>
        <v>0</v>
      </c>
      <c r="W139" s="19">
        <f>SUM(J139,M139,P139)</f>
        <v>0</v>
      </c>
      <c r="AA139" s="19">
        <f>SUM(U139,U141,U140,U142,-AD139)</f>
        <v>0</v>
      </c>
      <c r="AD139" s="19">
        <f>MIN(U139:U142)</f>
        <v>0</v>
      </c>
    </row>
    <row r="140" spans="1:30" x14ac:dyDescent="0.25">
      <c r="A140" s="19" t="s">
        <v>593</v>
      </c>
      <c r="C140" s="22"/>
      <c r="D140" s="28"/>
      <c r="F140" s="28"/>
      <c r="I140" s="22"/>
      <c r="L140" s="22" t="str">
        <f t="shared" ref="L140:L142" si="87">IF(K140="S",5*1,IF(K140="","",IF(K140="E",3*1,IF(K140="G",1*1,0*1))))</f>
        <v/>
      </c>
      <c r="O140" s="22" t="str">
        <f t="shared" ref="O140:O142" si="88">IF(N140="S",5*1,IF(N140="","",IF(N140="E",3*1,IF(N140="G",1*1,0*1))))</f>
        <v/>
      </c>
      <c r="R140" s="22" t="str">
        <f t="shared" ref="R140:R142" si="89">IF(Q140="S",5*1,IF(Q140="","",IF(Q140="E",3*1,IF(Q140="G",1*1,0*1))))</f>
        <v/>
      </c>
      <c r="S140" s="25"/>
      <c r="T140" s="19" t="str">
        <f t="shared" si="82"/>
        <v/>
      </c>
      <c r="U140" s="19">
        <f t="shared" si="83"/>
        <v>0</v>
      </c>
      <c r="W140" s="19">
        <f>SUM(J140,M140,P140)</f>
        <v>0</v>
      </c>
    </row>
    <row r="141" spans="1:30" x14ac:dyDescent="0.25">
      <c r="A141" s="19" t="s">
        <v>594</v>
      </c>
      <c r="C141" s="22"/>
      <c r="D141" s="28"/>
      <c r="F141" s="28"/>
      <c r="I141" s="22"/>
      <c r="L141" s="22" t="str">
        <f t="shared" si="87"/>
        <v/>
      </c>
      <c r="O141" s="22" t="str">
        <f t="shared" si="88"/>
        <v/>
      </c>
      <c r="R141" s="22" t="str">
        <f t="shared" si="89"/>
        <v/>
      </c>
      <c r="S141" s="25"/>
      <c r="T141" s="19" t="str">
        <f t="shared" si="82"/>
        <v/>
      </c>
      <c r="U141" s="19">
        <f t="shared" si="83"/>
        <v>0</v>
      </c>
      <c r="W141" s="19">
        <f>SUM(J141,M141,P141)</f>
        <v>0</v>
      </c>
    </row>
    <row r="142" spans="1:30" x14ac:dyDescent="0.25">
      <c r="A142" s="19" t="s">
        <v>595</v>
      </c>
      <c r="C142" s="22"/>
      <c r="D142" s="28"/>
      <c r="F142" s="28"/>
      <c r="I142" s="22"/>
      <c r="L142" s="22" t="str">
        <f t="shared" si="87"/>
        <v/>
      </c>
      <c r="O142" s="22" t="str">
        <f t="shared" si="88"/>
        <v/>
      </c>
      <c r="R142" s="22" t="str">
        <f t="shared" si="89"/>
        <v/>
      </c>
      <c r="S142" s="25"/>
      <c r="T142" s="19" t="str">
        <f t="shared" si="82"/>
        <v/>
      </c>
      <c r="U142" s="19">
        <f t="shared" si="83"/>
        <v>0</v>
      </c>
      <c r="W142" s="19">
        <f>SUM(J142,M142,P142)</f>
        <v>0</v>
      </c>
    </row>
    <row r="143" spans="1:30" x14ac:dyDescent="0.25">
      <c r="C143" s="22"/>
      <c r="D143" s="28"/>
      <c r="F143" s="28"/>
      <c r="I143" s="22"/>
      <c r="L143" s="22"/>
      <c r="O143" s="22"/>
      <c r="R143" s="22"/>
      <c r="S143" s="25"/>
      <c r="T143" s="19" t="str">
        <f t="shared" si="82"/>
        <v/>
      </c>
      <c r="U143" s="19">
        <f t="shared" si="83"/>
        <v>0</v>
      </c>
    </row>
    <row r="144" spans="1:30" x14ac:dyDescent="0.25">
      <c r="A144" s="19" t="s">
        <v>596</v>
      </c>
      <c r="C144" s="22"/>
      <c r="D144" s="28"/>
      <c r="F144" s="28"/>
      <c r="I144" s="22"/>
      <c r="L144" s="22" t="str">
        <f>IF(K144="S",5*1,IF(K144="","",IF(K144="E",3*1,IF(K144="G",1*1,0*1))))</f>
        <v/>
      </c>
      <c r="O144" s="22" t="str">
        <f>IF(N144="S",5*1,IF(N144="","",IF(N144="E",3*1,IF(N144="G",1*1,0*1))))</f>
        <v/>
      </c>
      <c r="P144" s="24"/>
      <c r="R144" s="22" t="str">
        <f>IF(Q144="S",5*1,IF(Q144="","",IF(Q144="E",3*1,IF(Q144="G",1*1,0*1))))</f>
        <v/>
      </c>
      <c r="S144" s="25"/>
      <c r="T144" s="19" t="str">
        <f t="shared" si="82"/>
        <v/>
      </c>
      <c r="U144" s="19">
        <f t="shared" si="83"/>
        <v>0</v>
      </c>
      <c r="W144" s="19">
        <f>SUM(J144,M144,P144)</f>
        <v>0</v>
      </c>
      <c r="AA144" s="19">
        <f>SUM(U144,U146,U145,U147,-AD144)</f>
        <v>0</v>
      </c>
      <c r="AD144" s="19">
        <f>MIN(U144:U147)</f>
        <v>0</v>
      </c>
    </row>
    <row r="145" spans="1:30" x14ac:dyDescent="0.25">
      <c r="A145" s="19" t="s">
        <v>597</v>
      </c>
      <c r="C145" s="22"/>
      <c r="D145" s="28"/>
      <c r="F145" s="28"/>
      <c r="I145" s="22"/>
      <c r="L145" s="22" t="str">
        <f t="shared" ref="L145:L147" si="90">IF(K145="S",5*1,IF(K145="","",IF(K145="E",3*1,IF(K145="G",1*1,0*1))))</f>
        <v/>
      </c>
      <c r="O145" s="22" t="str">
        <f t="shared" ref="O145:O147" si="91">IF(N145="S",5*1,IF(N145="","",IF(N145="E",3*1,IF(N145="G",1*1,0*1))))</f>
        <v/>
      </c>
      <c r="R145" s="22" t="str">
        <f t="shared" ref="R145:R147" si="92">IF(Q145="S",5*1,IF(Q145="","",IF(Q145="E",3*1,IF(Q145="G",1*1,0*1))))</f>
        <v/>
      </c>
      <c r="S145" s="25"/>
      <c r="T145" s="19" t="str">
        <f t="shared" si="82"/>
        <v/>
      </c>
      <c r="U145" s="19">
        <f t="shared" si="83"/>
        <v>0</v>
      </c>
      <c r="W145" s="19">
        <f>SUM(J145,M145,P145)</f>
        <v>0</v>
      </c>
    </row>
    <row r="146" spans="1:30" x14ac:dyDescent="0.25">
      <c r="A146" s="19" t="s">
        <v>598</v>
      </c>
      <c r="C146" s="22"/>
      <c r="D146" s="28"/>
      <c r="F146" s="28"/>
      <c r="I146" s="22"/>
      <c r="L146" s="22" t="str">
        <f t="shared" si="90"/>
        <v/>
      </c>
      <c r="O146" s="22" t="str">
        <f t="shared" si="91"/>
        <v/>
      </c>
      <c r="R146" s="22" t="str">
        <f t="shared" si="92"/>
        <v/>
      </c>
      <c r="S146" s="25"/>
      <c r="T146" s="19" t="str">
        <f t="shared" si="82"/>
        <v/>
      </c>
      <c r="U146" s="19">
        <f t="shared" si="83"/>
        <v>0</v>
      </c>
      <c r="W146" s="19">
        <f>SUM(J146,M146,P146)</f>
        <v>0</v>
      </c>
    </row>
    <row r="147" spans="1:30" x14ac:dyDescent="0.25">
      <c r="A147" s="19" t="s">
        <v>599</v>
      </c>
      <c r="C147" s="22"/>
      <c r="D147" s="28"/>
      <c r="F147" s="28"/>
      <c r="I147" s="22"/>
      <c r="L147" s="22" t="str">
        <f t="shared" si="90"/>
        <v/>
      </c>
      <c r="O147" s="22" t="str">
        <f t="shared" si="91"/>
        <v/>
      </c>
      <c r="R147" s="22" t="str">
        <f t="shared" si="92"/>
        <v/>
      </c>
      <c r="S147" s="25"/>
      <c r="T147" s="19" t="str">
        <f t="shared" si="82"/>
        <v/>
      </c>
      <c r="U147" s="19">
        <f t="shared" si="83"/>
        <v>0</v>
      </c>
      <c r="W147" s="19">
        <f>SUM(J147,M147,P147)</f>
        <v>0</v>
      </c>
    </row>
    <row r="148" spans="1:30" x14ac:dyDescent="0.25">
      <c r="C148" s="22"/>
      <c r="D148" s="28"/>
      <c r="F148" s="28"/>
      <c r="I148" s="22"/>
      <c r="L148" s="22"/>
      <c r="O148" s="22"/>
      <c r="R148" s="22"/>
      <c r="S148" s="25"/>
      <c r="T148" s="19" t="str">
        <f t="shared" si="82"/>
        <v/>
      </c>
      <c r="U148" s="19">
        <f t="shared" si="83"/>
        <v>0</v>
      </c>
    </row>
    <row r="149" spans="1:30" x14ac:dyDescent="0.25">
      <c r="A149" s="19" t="s">
        <v>600</v>
      </c>
      <c r="C149" s="22"/>
      <c r="D149" s="28"/>
      <c r="F149" s="28"/>
      <c r="I149" s="22"/>
      <c r="L149" s="22" t="str">
        <f>IF(K149="S",5*1,IF(K149="","",IF(K149="E",3*1,IF(K149="G",1*1,0*1))))</f>
        <v/>
      </c>
      <c r="O149" s="22" t="str">
        <f>IF(N149="S",5*1,IF(N149="","",IF(N149="E",3*1,IF(N149="G",1*1,0*1))))</f>
        <v/>
      </c>
      <c r="P149" s="24"/>
      <c r="R149" s="22" t="str">
        <f>IF(Q149="S",5*1,IF(Q149="","",IF(Q149="E",3*1,IF(Q149="G",1*1,0*1))))</f>
        <v/>
      </c>
      <c r="S149" s="25"/>
      <c r="T149" s="19" t="str">
        <f t="shared" si="82"/>
        <v/>
      </c>
      <c r="U149" s="19">
        <f t="shared" si="83"/>
        <v>0</v>
      </c>
      <c r="W149" s="19">
        <f>SUM(J149,M149,P149)</f>
        <v>0</v>
      </c>
      <c r="AA149" s="19">
        <f>SUM(U149,U151,U150,U152,-AD149)</f>
        <v>0</v>
      </c>
      <c r="AD149" s="19">
        <f>MIN(U149:U152)</f>
        <v>0</v>
      </c>
    </row>
    <row r="150" spans="1:30" x14ac:dyDescent="0.25">
      <c r="A150" s="19" t="s">
        <v>601</v>
      </c>
      <c r="C150" s="22"/>
      <c r="D150" s="28"/>
      <c r="F150" s="28"/>
      <c r="I150" s="22"/>
      <c r="L150" s="22" t="str">
        <f t="shared" ref="L150:L152" si="93">IF(K150="S",5*1,IF(K150="","",IF(K150="E",3*1,IF(K150="G",1*1,0*1))))</f>
        <v/>
      </c>
      <c r="O150" s="22" t="str">
        <f t="shared" ref="O150:O152" si="94">IF(N150="S",5*1,IF(N150="","",IF(N150="E",3*1,IF(N150="G",1*1,0*1))))</f>
        <v/>
      </c>
      <c r="R150" s="22" t="str">
        <f t="shared" ref="R150:R152" si="95">IF(Q150="S",5*1,IF(Q150="","",IF(Q150="E",3*1,IF(Q150="G",1*1,0*1))))</f>
        <v/>
      </c>
      <c r="S150" s="25"/>
      <c r="T150" s="19" t="str">
        <f t="shared" si="82"/>
        <v/>
      </c>
      <c r="U150" s="19">
        <f t="shared" si="83"/>
        <v>0</v>
      </c>
      <c r="W150" s="19">
        <f>SUM(J150,M150,P150)</f>
        <v>0</v>
      </c>
    </row>
    <row r="151" spans="1:30" x14ac:dyDescent="0.25">
      <c r="A151" s="19" t="s">
        <v>602</v>
      </c>
      <c r="C151" s="22"/>
      <c r="D151" s="28"/>
      <c r="F151" s="28"/>
      <c r="I151" s="22"/>
      <c r="L151" s="22" t="str">
        <f t="shared" si="93"/>
        <v/>
      </c>
      <c r="O151" s="22" t="str">
        <f t="shared" si="94"/>
        <v/>
      </c>
      <c r="R151" s="22" t="str">
        <f t="shared" si="95"/>
        <v/>
      </c>
      <c r="S151" s="25"/>
      <c r="T151" s="19" t="str">
        <f t="shared" si="82"/>
        <v/>
      </c>
      <c r="U151" s="19">
        <f t="shared" si="83"/>
        <v>0</v>
      </c>
      <c r="W151" s="19">
        <f>SUM(J151,M151,P151)</f>
        <v>0</v>
      </c>
    </row>
    <row r="152" spans="1:30" x14ac:dyDescent="0.25">
      <c r="A152" s="19" t="s">
        <v>603</v>
      </c>
      <c r="C152" s="22"/>
      <c r="D152" s="28"/>
      <c r="F152" s="28"/>
      <c r="I152" s="22"/>
      <c r="L152" s="22" t="str">
        <f t="shared" si="93"/>
        <v/>
      </c>
      <c r="O152" s="22" t="str">
        <f t="shared" si="94"/>
        <v/>
      </c>
      <c r="R152" s="22" t="str">
        <f t="shared" si="95"/>
        <v/>
      </c>
      <c r="S152" s="25"/>
      <c r="T152" s="19" t="str">
        <f t="shared" si="82"/>
        <v/>
      </c>
      <c r="U152" s="19">
        <f t="shared" si="83"/>
        <v>0</v>
      </c>
      <c r="W152" s="19">
        <f>SUM(J152,M152,P152)</f>
        <v>0</v>
      </c>
    </row>
  </sheetData>
  <sheetProtection password="C6AC" sheet="1" objects="1" scenarios="1"/>
  <conditionalFormatting sqref="T1:T1048576">
    <cfRule type="cellIs" dxfId="215" priority="3" operator="between">
      <formula>-4</formula>
      <formula>-3</formula>
    </cfRule>
    <cfRule type="cellIs" dxfId="214" priority="4" operator="between">
      <formula>-3</formula>
      <formula>-6</formula>
    </cfRule>
  </conditionalFormatting>
  <conditionalFormatting sqref="U1:U1048576">
    <cfRule type="cellIs" dxfId="213" priority="2" operator="equal">
      <formula>15</formula>
    </cfRule>
  </conditionalFormatting>
  <conditionalFormatting sqref="A4:XFD152">
    <cfRule type="expression" dxfId="212" priority="1">
      <formula>$T4&lt;=-4</formula>
    </cfRule>
  </conditionalFormatting>
  <dataValidations count="2">
    <dataValidation type="list" allowBlank="1" showInputMessage="1" showErrorMessage="1" sqref="S4:S152" xr:uid="{00000000-0002-0000-0600-000000000000}">
      <formula1>$AE$1:$AG$1</formula1>
    </dataValidation>
    <dataValidation type="list" allowBlank="1" showInputMessage="1" showErrorMessage="1" sqref="K4:K7 Q149:Q152 N149:N152 Q144:Q147 N144:N147 Q139:Q142 N139:N142 Q134:Q137 N134:N137 Q129:Q132 N129:N132 Q124:Q127 N124:N127 Q119:Q122 N119:N122 Q114:Q117 N114:N117 Q109:Q112 N109:N112 Q104:Q107 N104:N107 Q99:Q102 N99:N102 Q94:Q97 N94:N97 Q89:Q92 N89:N92 Q84:Q87 N84:N87 Q79:Q82 N79:N82 Q74:Q77 N74:N77 Q69:Q72 N69:N72 Q64:Q67 N64:N67 Q59:Q62 N59:N62 Q54:Q57 N54:N57 Q49:Q52 N49:N52 Q44:Q47 N44:N47 Q39:Q42 N39:N42 Q34:Q37 N34:N37 Q29:Q32 N29:N32 Q24:Q27 N24:N27 Q19:Q22 N19:N22 Q14:Q17 N14:N17 Q9:Q12 N9:N12 Q4:Q7 N4:N7 K149:K152 K144:K147 K139:K142 K134:K137 K129:K132 K124:K127 K119:K122 K114:K117 K109:K112 K104:K107 K99:K102 K94:K97 K89:K92 K84:K87 K79:K82 K74:K77 K69:K72 K64:K67 K59:K62 K54:K57 K49:K52 K44:K47 K39:K42 K34:K37 K29:K32 K24:K27 K19:K22 K14:K17 K9:K12" xr:uid="{00000000-0002-0000-0600-000001000000}">
      <formula1>$Z$1:$AD$1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22"/>
  <sheetViews>
    <sheetView topLeftCell="A4" workbookViewId="0">
      <selection activeCell="G27" sqref="G27"/>
    </sheetView>
  </sheetViews>
  <sheetFormatPr defaultColWidth="8.85546875" defaultRowHeight="15" x14ac:dyDescent="0.25"/>
  <cols>
    <col min="1" max="2" width="10.28515625" customWidth="1"/>
    <col min="3" max="3" width="18.140625" bestFit="1" customWidth="1"/>
    <col min="4" max="5" width="11.85546875" bestFit="1" customWidth="1"/>
    <col min="6" max="6" width="15.7109375" style="15" bestFit="1" customWidth="1"/>
  </cols>
  <sheetData>
    <row r="1" spans="1:7" x14ac:dyDescent="0.25">
      <c r="A1" t="s">
        <v>239</v>
      </c>
      <c r="C1" t="s">
        <v>232</v>
      </c>
    </row>
    <row r="2" spans="1:7" x14ac:dyDescent="0.25">
      <c r="A2" t="s">
        <v>225</v>
      </c>
      <c r="B2" t="s">
        <v>220</v>
      </c>
      <c r="C2" t="s">
        <v>231</v>
      </c>
      <c r="D2" t="s">
        <v>228</v>
      </c>
      <c r="E2" t="s">
        <v>229</v>
      </c>
      <c r="F2" s="15" t="s">
        <v>230</v>
      </c>
      <c r="G2" t="s">
        <v>1024</v>
      </c>
    </row>
    <row r="3" spans="1:7" x14ac:dyDescent="0.25">
      <c r="A3" t="str">
        <f>Contemporary!A11</f>
        <v>B-403</v>
      </c>
      <c r="B3">
        <f>Contemporary!W11</f>
        <v>12</v>
      </c>
      <c r="F3" s="27">
        <f>SUM(Table1345[[#This Row],[MR 1 Score]:[MR3 Score]])</f>
        <v>0</v>
      </c>
    </row>
    <row r="4" spans="1:7" x14ac:dyDescent="0.25">
      <c r="A4" t="str">
        <f>Contemporary!A41</f>
        <v>H-403</v>
      </c>
      <c r="B4">
        <f>Contemporary!W41</f>
        <v>12</v>
      </c>
      <c r="F4" s="27">
        <f>SUM(Table1345[[#This Row],[MR 1 Score]:[MR3 Score]])</f>
        <v>0</v>
      </c>
    </row>
    <row r="5" spans="1:7" x14ac:dyDescent="0.25">
      <c r="A5" t="str">
        <f>Contemporary!A46</f>
        <v>J-403</v>
      </c>
      <c r="B5">
        <f>Contemporary!W46</f>
        <v>12</v>
      </c>
      <c r="F5" s="15">
        <f>SUM(Table1345[[#This Row],[MR 1 Score]:[MR3 Score]])</f>
        <v>0</v>
      </c>
    </row>
    <row r="6" spans="1:7" x14ac:dyDescent="0.25">
      <c r="A6" t="str">
        <f>Contemporary!A15</f>
        <v>C-402</v>
      </c>
      <c r="B6">
        <f>Contemporary!W15</f>
        <v>11</v>
      </c>
      <c r="F6" s="15">
        <f>SUM(Table1345[[#This Row],[MR 1 Score]:[MR3 Score]])</f>
        <v>0</v>
      </c>
    </row>
    <row r="7" spans="1:7" x14ac:dyDescent="0.25">
      <c r="A7" t="str">
        <f>Contemporary!A39</f>
        <v>H-401</v>
      </c>
      <c r="B7">
        <f>Contemporary!W39</f>
        <v>11</v>
      </c>
      <c r="F7" s="15">
        <f>SUM(Table1345[[#This Row],[MR 1 Score]:[MR3 Score]])</f>
        <v>0</v>
      </c>
    </row>
    <row r="8" spans="1:7" x14ac:dyDescent="0.25">
      <c r="A8" t="str">
        <f>Contemporary!A62</f>
        <v>M-404</v>
      </c>
      <c r="B8">
        <f>Contemporary!W62</f>
        <v>11</v>
      </c>
      <c r="F8" s="15">
        <f>SUM(Table1345[[#This Row],[MR 1 Score]:[MR3 Score]])</f>
        <v>0</v>
      </c>
    </row>
    <row r="9" spans="1:7" x14ac:dyDescent="0.25">
      <c r="A9" t="str">
        <f>Contemporary!A14</f>
        <v>C-401</v>
      </c>
      <c r="B9">
        <f>Contemporary!W14</f>
        <v>10</v>
      </c>
      <c r="F9" s="15">
        <f>SUM(Table1345[[#This Row],[MR 1 Score]:[MR3 Score]])</f>
        <v>0</v>
      </c>
    </row>
    <row r="10" spans="1:7" x14ac:dyDescent="0.25">
      <c r="A10" t="str">
        <f>Contemporary!A36</f>
        <v>G-403</v>
      </c>
      <c r="B10">
        <f>Contemporary!W36</f>
        <v>10</v>
      </c>
      <c r="F10" s="15">
        <f>SUM(Table1345[[#This Row],[MR 1 Score]:[MR3 Score]])</f>
        <v>0</v>
      </c>
    </row>
    <row r="11" spans="1:7" x14ac:dyDescent="0.25">
      <c r="A11" t="str">
        <f>Contemporary!A44</f>
        <v>J-401</v>
      </c>
      <c r="B11">
        <f>Contemporary!W44</f>
        <v>10</v>
      </c>
      <c r="F11" s="15">
        <f>SUM(Table1345[[#This Row],[MR 1 Score]:[MR3 Score]])</f>
        <v>0</v>
      </c>
    </row>
    <row r="12" spans="1:7" x14ac:dyDescent="0.25">
      <c r="A12" t="str">
        <f>Contemporary!A45</f>
        <v>J-402</v>
      </c>
      <c r="B12">
        <f>Contemporary!W45</f>
        <v>10</v>
      </c>
      <c r="F12" s="15">
        <f>SUM(Table1345[[#This Row],[MR 1 Score]:[MR3 Score]])</f>
        <v>0</v>
      </c>
    </row>
    <row r="13" spans="1:7" x14ac:dyDescent="0.25">
      <c r="A13" t="str">
        <f>Contemporary!A60</f>
        <v>M-402</v>
      </c>
      <c r="B13">
        <f>Contemporary!W60</f>
        <v>10</v>
      </c>
      <c r="F13" s="15">
        <f>SUM(Table1345[[#This Row],[MR 1 Score]:[MR3 Score]])</f>
        <v>0</v>
      </c>
    </row>
    <row r="14" spans="1:7" x14ac:dyDescent="0.25">
      <c r="A14" t="str">
        <f>Contemporary!A61</f>
        <v>M-403</v>
      </c>
      <c r="B14">
        <f>Contemporary!W61</f>
        <v>10</v>
      </c>
      <c r="F14" s="15">
        <f>SUM(Table1345[[#This Row],[MR 1 Score]:[MR3 Score]])</f>
        <v>0</v>
      </c>
    </row>
    <row r="15" spans="1:7" x14ac:dyDescent="0.25">
      <c r="A15" t="str">
        <f>Contemporary!A9</f>
        <v>B-401</v>
      </c>
      <c r="B15">
        <f>Contemporary!W9</f>
        <v>9</v>
      </c>
      <c r="F15" s="27">
        <f>SUM(Table1345[[#This Row],[MR 1 Score]:[MR3 Score]])</f>
        <v>0</v>
      </c>
    </row>
    <row r="16" spans="1:7" x14ac:dyDescent="0.25">
      <c r="A16" t="str">
        <f>Contemporary!A19</f>
        <v>D-401</v>
      </c>
      <c r="B16">
        <f>Contemporary!W19</f>
        <v>9</v>
      </c>
      <c r="F16" s="27">
        <f>SUM(Table1345[[#This Row],[MR 1 Score]:[MR3 Score]])</f>
        <v>0</v>
      </c>
    </row>
    <row r="17" spans="1:7" x14ac:dyDescent="0.25">
      <c r="A17" t="str">
        <f>Contemporary!A37</f>
        <v>G-404</v>
      </c>
      <c r="B17">
        <f>Contemporary!W37</f>
        <v>8</v>
      </c>
      <c r="F17" s="15">
        <f>SUM(Table1345[[#This Row],[MR 1 Score]:[MR3 Score]])</f>
        <v>0</v>
      </c>
    </row>
    <row r="18" spans="1:7" x14ac:dyDescent="0.25">
      <c r="A18" t="str">
        <f>Contemporary!A67</f>
        <v>N-404</v>
      </c>
      <c r="B18">
        <f>Contemporary!W67</f>
        <v>8</v>
      </c>
      <c r="F18" s="15">
        <f>SUM(Table1345[[#This Row],[MR 1 Score]:[MR3 Score]])</f>
        <v>0</v>
      </c>
    </row>
    <row r="19" spans="1:7" x14ac:dyDescent="0.25">
      <c r="A19" t="str">
        <f>Contemporary!A69</f>
        <v>P-401</v>
      </c>
      <c r="B19">
        <f>Contemporary!W69</f>
        <v>8</v>
      </c>
      <c r="F19" s="15">
        <f>SUM(Table1345[[#This Row],[MR 1 Score]:[MR3 Score]])</f>
        <v>0</v>
      </c>
    </row>
    <row r="20" spans="1:7" x14ac:dyDescent="0.25">
      <c r="A20" t="str">
        <f>Contemporary!A10</f>
        <v>B-402</v>
      </c>
      <c r="B20">
        <f>Contemporary!W10</f>
        <v>7</v>
      </c>
      <c r="F20" s="27">
        <f>SUM(Table1345[[#This Row],[MR 1 Score]:[MR3 Score]])</f>
        <v>0</v>
      </c>
    </row>
    <row r="21" spans="1:7" x14ac:dyDescent="0.25">
      <c r="A21" t="str">
        <f>Contemporary!A59</f>
        <v>M-401</v>
      </c>
      <c r="B21">
        <f>Contemporary!W59</f>
        <v>7</v>
      </c>
      <c r="F21" s="15">
        <f>SUM(Table1345[[#This Row],[MR 1 Score]:[MR3 Score]])</f>
        <v>0</v>
      </c>
    </row>
    <row r="22" spans="1:7" x14ac:dyDescent="0.25">
      <c r="A22" t="str">
        <f>Contemporary!A65</f>
        <v>N-402</v>
      </c>
      <c r="B22">
        <f>Contemporary!W65</f>
        <v>7</v>
      </c>
      <c r="F22" s="15">
        <f>SUM(Table1345[[#This Row],[MR 1 Score]:[MR3 Score]])</f>
        <v>0</v>
      </c>
    </row>
    <row r="23" spans="1:7" x14ac:dyDescent="0.25">
      <c r="A23" t="str">
        <f>Contemporary!A66</f>
        <v>N-403</v>
      </c>
      <c r="B23">
        <f>Contemporary!W66</f>
        <v>7</v>
      </c>
      <c r="F23" s="15">
        <f>SUM(Table1345[[#This Row],[MR 1 Score]:[MR3 Score]])</f>
        <v>0</v>
      </c>
    </row>
    <row r="24" spans="1:7" x14ac:dyDescent="0.25">
      <c r="A24" t="str">
        <f>Contemporary!A71</f>
        <v>P-403</v>
      </c>
      <c r="B24">
        <f>Contemporary!W71</f>
        <v>7</v>
      </c>
      <c r="F24" s="15">
        <f>SUM(Table1345[[#This Row],[MR 1 Score]:[MR3 Score]])</f>
        <v>0</v>
      </c>
    </row>
    <row r="25" spans="1:7" x14ac:dyDescent="0.25">
      <c r="A25" t="str">
        <f>Contemporary!A20</f>
        <v>D-402</v>
      </c>
      <c r="B25">
        <f>Contemporary!W20</f>
        <v>6</v>
      </c>
      <c r="C25">
        <v>5</v>
      </c>
      <c r="D25">
        <v>5</v>
      </c>
      <c r="E25">
        <v>2</v>
      </c>
      <c r="F25" s="15">
        <f>SUM(Table1345[[#This Row],[MR 1 Score]:[MR3 Score]])</f>
        <v>12</v>
      </c>
    </row>
    <row r="26" spans="1:7" x14ac:dyDescent="0.25">
      <c r="A26" t="str">
        <f>Contemporary!A40</f>
        <v>H-402</v>
      </c>
      <c r="B26">
        <f>Contemporary!W40</f>
        <v>6</v>
      </c>
      <c r="C26">
        <v>5</v>
      </c>
      <c r="D26">
        <v>5</v>
      </c>
      <c r="E26">
        <v>5</v>
      </c>
      <c r="F26" s="27">
        <f>SUM(Table1345[[#This Row],[MR 1 Score]:[MR3 Score]])</f>
        <v>15</v>
      </c>
    </row>
    <row r="27" spans="1:7" x14ac:dyDescent="0.25">
      <c r="A27" t="str">
        <f>Contemporary!A4</f>
        <v>A-401</v>
      </c>
      <c r="B27">
        <f>Contemporary!W4</f>
        <v>5</v>
      </c>
      <c r="C27">
        <v>3</v>
      </c>
      <c r="D27">
        <v>3</v>
      </c>
      <c r="E27">
        <v>5</v>
      </c>
      <c r="F27" s="15">
        <f>SUM(Table1345[[#This Row],[MR 1 Score]:[MR3 Score]])</f>
        <v>11</v>
      </c>
      <c r="G27" t="s">
        <v>1026</v>
      </c>
    </row>
    <row r="28" spans="1:7" x14ac:dyDescent="0.25">
      <c r="A28" t="str">
        <f>Contemporary!A34</f>
        <v>G-401</v>
      </c>
      <c r="B28">
        <f>Contemporary!W34</f>
        <v>5</v>
      </c>
      <c r="C28">
        <v>4</v>
      </c>
      <c r="D28">
        <v>5</v>
      </c>
      <c r="E28">
        <v>4</v>
      </c>
      <c r="F28" s="27">
        <f>SUM(Table1345[[#This Row],[MR 1 Score]:[MR3 Score]])</f>
        <v>13</v>
      </c>
    </row>
    <row r="29" spans="1:7" x14ac:dyDescent="0.25">
      <c r="A29" t="str">
        <f>Contemporary!A35</f>
        <v>G-402</v>
      </c>
      <c r="B29">
        <f>Contemporary!W35</f>
        <v>4</v>
      </c>
      <c r="C29">
        <v>1</v>
      </c>
      <c r="D29">
        <v>2</v>
      </c>
      <c r="E29">
        <v>3</v>
      </c>
      <c r="F29" s="27">
        <f>SUM(Table1345[[#This Row],[MR 1 Score]:[MR3 Score]])</f>
        <v>6</v>
      </c>
      <c r="G29" t="s">
        <v>1025</v>
      </c>
    </row>
    <row r="30" spans="1:7" x14ac:dyDescent="0.25">
      <c r="A30" t="str">
        <f>Contemporary!A64</f>
        <v>N-401</v>
      </c>
      <c r="B30">
        <f>Contemporary!W64</f>
        <v>4</v>
      </c>
      <c r="C30">
        <v>5</v>
      </c>
      <c r="D30">
        <v>4</v>
      </c>
      <c r="E30">
        <v>5</v>
      </c>
      <c r="F30" s="15">
        <f>SUM(Table1345[[#This Row],[MR 1 Score]:[MR3 Score]])</f>
        <v>14</v>
      </c>
    </row>
    <row r="31" spans="1:7" x14ac:dyDescent="0.25">
      <c r="A31" t="str">
        <f>Contemporary!A70</f>
        <v>P-402</v>
      </c>
      <c r="B31">
        <f>Contemporary!W70</f>
        <v>4</v>
      </c>
      <c r="C31">
        <v>2</v>
      </c>
      <c r="D31">
        <v>1</v>
      </c>
      <c r="E31">
        <v>1</v>
      </c>
      <c r="F31" s="15">
        <f>SUM(Table1345[[#This Row],[MR 1 Score]:[MR3 Score]])</f>
        <v>4</v>
      </c>
      <c r="G31" t="s">
        <v>1027</v>
      </c>
    </row>
    <row r="32" spans="1:7" x14ac:dyDescent="0.25">
      <c r="A32" t="str">
        <f>Contemporary!A5</f>
        <v>A-402</v>
      </c>
      <c r="B32">
        <f>Contemporary!W5</f>
        <v>0</v>
      </c>
      <c r="F32" s="15">
        <f>SUM(Table1345[[#This Row],[MR 1 Score]:[MR3 Score]])</f>
        <v>0</v>
      </c>
    </row>
    <row r="33" spans="1:6" x14ac:dyDescent="0.25">
      <c r="A33" t="str">
        <f>Contemporary!A6</f>
        <v>A-403</v>
      </c>
      <c r="B33">
        <f>Contemporary!W6</f>
        <v>0</v>
      </c>
      <c r="F33" s="15">
        <f>SUM(Table1345[[#This Row],[MR 1 Score]:[MR3 Score]])</f>
        <v>0</v>
      </c>
    </row>
    <row r="34" spans="1:6" x14ac:dyDescent="0.25">
      <c r="A34" t="str">
        <f>Contemporary!A7</f>
        <v>A-404</v>
      </c>
      <c r="B34">
        <f>Contemporary!W7</f>
        <v>0</v>
      </c>
      <c r="F34" s="15">
        <f>SUM(Table1345[[#This Row],[MR 1 Score]:[MR3 Score]])</f>
        <v>0</v>
      </c>
    </row>
    <row r="35" spans="1:6" x14ac:dyDescent="0.25">
      <c r="A35" t="str">
        <f>Contemporary!A124</f>
        <v>AA-401</v>
      </c>
      <c r="B35">
        <f>Contemporary!W124</f>
        <v>0</v>
      </c>
      <c r="F35" s="27">
        <f>SUM(Table1345[[#This Row],[MR 1 Score]:[MR3 Score]])</f>
        <v>0</v>
      </c>
    </row>
    <row r="36" spans="1:6" x14ac:dyDescent="0.25">
      <c r="A36" t="str">
        <f>Contemporary!A125</f>
        <v>AA-402</v>
      </c>
      <c r="B36">
        <f>Contemporary!W125</f>
        <v>0</v>
      </c>
      <c r="F36" s="27">
        <f>SUM(Table1345[[#This Row],[MR 1 Score]:[MR3 Score]])</f>
        <v>0</v>
      </c>
    </row>
    <row r="37" spans="1:6" x14ac:dyDescent="0.25">
      <c r="A37" t="str">
        <f>Contemporary!A126</f>
        <v>AA-403</v>
      </c>
      <c r="B37">
        <f>Contemporary!W126</f>
        <v>0</v>
      </c>
      <c r="F37" s="27">
        <f>SUM(Table1345[[#This Row],[MR 1 Score]:[MR3 Score]])</f>
        <v>0</v>
      </c>
    </row>
    <row r="38" spans="1:6" x14ac:dyDescent="0.25">
      <c r="A38" t="str">
        <f>Contemporary!A127</f>
        <v>AA-404</v>
      </c>
      <c r="B38">
        <f>Contemporary!W127</f>
        <v>0</v>
      </c>
      <c r="F38" s="27">
        <f>SUM(Table1345[[#This Row],[MR 1 Score]:[MR3 Score]])</f>
        <v>0</v>
      </c>
    </row>
    <row r="39" spans="1:6" x14ac:dyDescent="0.25">
      <c r="A39" t="str">
        <f>Contemporary!A12</f>
        <v>B-404</v>
      </c>
      <c r="B39">
        <f>Contemporary!W12</f>
        <v>0</v>
      </c>
      <c r="F39" s="15">
        <f>SUM(Table1345[[#This Row],[MR 1 Score]:[MR3 Score]])</f>
        <v>0</v>
      </c>
    </row>
    <row r="40" spans="1:6" x14ac:dyDescent="0.25">
      <c r="A40" t="str">
        <f>Contemporary!A129</f>
        <v>BB-401</v>
      </c>
      <c r="B40">
        <f>Contemporary!W129</f>
        <v>0</v>
      </c>
      <c r="F40" s="27">
        <f>SUM(Table1345[[#This Row],[MR 1 Score]:[MR3 Score]])</f>
        <v>0</v>
      </c>
    </row>
    <row r="41" spans="1:6" x14ac:dyDescent="0.25">
      <c r="A41" t="str">
        <f>Contemporary!A130</f>
        <v>BB-402</v>
      </c>
      <c r="B41">
        <f>Contemporary!W130</f>
        <v>0</v>
      </c>
      <c r="F41" s="27">
        <f>SUM(Table1345[[#This Row],[MR 1 Score]:[MR3 Score]])</f>
        <v>0</v>
      </c>
    </row>
    <row r="42" spans="1:6" x14ac:dyDescent="0.25">
      <c r="A42" t="str">
        <f>Contemporary!A131</f>
        <v>BB-403</v>
      </c>
      <c r="B42">
        <f>Contemporary!W131</f>
        <v>0</v>
      </c>
      <c r="F42" s="27">
        <f>SUM(Table1345[[#This Row],[MR 1 Score]:[MR3 Score]])</f>
        <v>0</v>
      </c>
    </row>
    <row r="43" spans="1:6" x14ac:dyDescent="0.25">
      <c r="A43" t="str">
        <f>Contemporary!A132</f>
        <v>BB-404</v>
      </c>
      <c r="B43">
        <f>Contemporary!W132</f>
        <v>0</v>
      </c>
      <c r="F43" s="27">
        <f>SUM(Table1345[[#This Row],[MR 1 Score]:[MR3 Score]])</f>
        <v>0</v>
      </c>
    </row>
    <row r="44" spans="1:6" x14ac:dyDescent="0.25">
      <c r="A44" t="str">
        <f>Contemporary!A16</f>
        <v>C-403</v>
      </c>
      <c r="B44">
        <f>Contemporary!W16</f>
        <v>0</v>
      </c>
      <c r="F44" s="27">
        <f>SUM(Table1345[[#This Row],[MR 1 Score]:[MR3 Score]])</f>
        <v>0</v>
      </c>
    </row>
    <row r="45" spans="1:6" x14ac:dyDescent="0.25">
      <c r="A45" t="str">
        <f>Contemporary!A17</f>
        <v>C-404</v>
      </c>
      <c r="B45">
        <f>Contemporary!W17</f>
        <v>0</v>
      </c>
      <c r="F45" s="27">
        <f>SUM(Table1345[[#This Row],[MR 1 Score]:[MR3 Score]])</f>
        <v>0</v>
      </c>
    </row>
    <row r="46" spans="1:6" x14ac:dyDescent="0.25">
      <c r="A46" t="str">
        <f>Contemporary!A134</f>
        <v>CC-401</v>
      </c>
      <c r="B46">
        <f>Contemporary!W134</f>
        <v>0</v>
      </c>
      <c r="F46" s="27">
        <f>SUM(Table1345[[#This Row],[MR 1 Score]:[MR3 Score]])</f>
        <v>0</v>
      </c>
    </row>
    <row r="47" spans="1:6" x14ac:dyDescent="0.25">
      <c r="A47" t="str">
        <f>Contemporary!A135</f>
        <v>CC-402</v>
      </c>
      <c r="B47">
        <f>Contemporary!W135</f>
        <v>0</v>
      </c>
      <c r="F47" s="27">
        <f>SUM(Table1345[[#This Row],[MR 1 Score]:[MR3 Score]])</f>
        <v>0</v>
      </c>
    </row>
    <row r="48" spans="1:6" x14ac:dyDescent="0.25">
      <c r="A48" t="str">
        <f>Contemporary!A136</f>
        <v>CC-403</v>
      </c>
      <c r="B48">
        <f>Contemporary!W136</f>
        <v>0</v>
      </c>
      <c r="F48" s="27">
        <f>SUM(Table1345[[#This Row],[MR 1 Score]:[MR3 Score]])</f>
        <v>0</v>
      </c>
    </row>
    <row r="49" spans="1:6" x14ac:dyDescent="0.25">
      <c r="A49" t="str">
        <f>Contemporary!A137</f>
        <v>CC-404</v>
      </c>
      <c r="B49">
        <f>Contemporary!W137</f>
        <v>0</v>
      </c>
      <c r="F49" s="27">
        <f>SUM(Table1345[[#This Row],[MR 1 Score]:[MR3 Score]])</f>
        <v>0</v>
      </c>
    </row>
    <row r="50" spans="1:6" x14ac:dyDescent="0.25">
      <c r="A50" t="str">
        <f>Contemporary!A21</f>
        <v>D-403</v>
      </c>
      <c r="B50">
        <f>Contemporary!W21</f>
        <v>0</v>
      </c>
      <c r="F50" s="15">
        <f>SUM(Table1345[[#This Row],[MR 1 Score]:[MR3 Score]])</f>
        <v>0</v>
      </c>
    </row>
    <row r="51" spans="1:6" x14ac:dyDescent="0.25">
      <c r="A51" t="str">
        <f>Contemporary!A22</f>
        <v>D-404</v>
      </c>
      <c r="B51">
        <f>Contemporary!W22</f>
        <v>0</v>
      </c>
      <c r="F51" s="15">
        <f>SUM(Table1345[[#This Row],[MR 1 Score]:[MR3 Score]])</f>
        <v>0</v>
      </c>
    </row>
    <row r="52" spans="1:6" x14ac:dyDescent="0.25">
      <c r="A52" t="str">
        <f>Contemporary!A139</f>
        <v>DD-401</v>
      </c>
      <c r="B52">
        <f>Contemporary!W139</f>
        <v>0</v>
      </c>
      <c r="F52" s="27">
        <f>SUM(Table1345[[#This Row],[MR 1 Score]:[MR3 Score]])</f>
        <v>0</v>
      </c>
    </row>
    <row r="53" spans="1:6" x14ac:dyDescent="0.25">
      <c r="A53" t="str">
        <f>Contemporary!A140</f>
        <v>DD-402</v>
      </c>
      <c r="B53">
        <f>Contemporary!W140</f>
        <v>0</v>
      </c>
      <c r="F53" s="27">
        <f>SUM(Table1345[[#This Row],[MR 1 Score]:[MR3 Score]])</f>
        <v>0</v>
      </c>
    </row>
    <row r="54" spans="1:6" x14ac:dyDescent="0.25">
      <c r="A54" t="str">
        <f>Contemporary!A141</f>
        <v>DD-403</v>
      </c>
      <c r="B54">
        <f>Contemporary!W141</f>
        <v>0</v>
      </c>
      <c r="F54" s="27">
        <f>SUM(Table1345[[#This Row],[MR 1 Score]:[MR3 Score]])</f>
        <v>0</v>
      </c>
    </row>
    <row r="55" spans="1:6" x14ac:dyDescent="0.25">
      <c r="A55" t="str">
        <f>Contemporary!A142</f>
        <v>DD-404</v>
      </c>
      <c r="B55">
        <f>Contemporary!W142</f>
        <v>0</v>
      </c>
      <c r="F55" s="27">
        <f>SUM(Table1345[[#This Row],[MR 1 Score]:[MR3 Score]])</f>
        <v>0</v>
      </c>
    </row>
    <row r="56" spans="1:6" x14ac:dyDescent="0.25">
      <c r="A56" t="str">
        <f>Contemporary!A24</f>
        <v>E-401</v>
      </c>
      <c r="B56">
        <f>Contemporary!W24</f>
        <v>0</v>
      </c>
      <c r="F56" s="27">
        <f>SUM(Table1345[[#This Row],[MR 1 Score]:[MR3 Score]])</f>
        <v>0</v>
      </c>
    </row>
    <row r="57" spans="1:6" x14ac:dyDescent="0.25">
      <c r="A57" t="str">
        <f>Contemporary!A25</f>
        <v>E-402</v>
      </c>
      <c r="B57">
        <f>Contemporary!W25</f>
        <v>0</v>
      </c>
      <c r="F57" s="27">
        <f>SUM(Table1345[[#This Row],[MR 1 Score]:[MR3 Score]])</f>
        <v>0</v>
      </c>
    </row>
    <row r="58" spans="1:6" x14ac:dyDescent="0.25">
      <c r="A58" t="str">
        <f>Contemporary!A26</f>
        <v>E-403</v>
      </c>
      <c r="B58">
        <f>Contemporary!W26</f>
        <v>0</v>
      </c>
      <c r="F58" s="27">
        <f>SUM(Table1345[[#This Row],[MR 1 Score]:[MR3 Score]])</f>
        <v>0</v>
      </c>
    </row>
    <row r="59" spans="1:6" x14ac:dyDescent="0.25">
      <c r="A59" t="str">
        <f>Contemporary!A27</f>
        <v>E-404</v>
      </c>
      <c r="B59">
        <f>Contemporary!W27</f>
        <v>0</v>
      </c>
      <c r="F59" s="27">
        <f>SUM(Table1345[[#This Row],[MR 1 Score]:[MR3 Score]])</f>
        <v>0</v>
      </c>
    </row>
    <row r="60" spans="1:6" x14ac:dyDescent="0.25">
      <c r="A60" t="str">
        <f>Contemporary!A144</f>
        <v>EE-401</v>
      </c>
      <c r="B60">
        <f>Contemporary!W144</f>
        <v>0</v>
      </c>
      <c r="F60" s="27">
        <f>SUM(Table1345[[#This Row],[MR 1 Score]:[MR3 Score]])</f>
        <v>0</v>
      </c>
    </row>
    <row r="61" spans="1:6" x14ac:dyDescent="0.25">
      <c r="A61" t="str">
        <f>Contemporary!A145</f>
        <v>EE-402</v>
      </c>
      <c r="B61">
        <f>Contemporary!W145</f>
        <v>0</v>
      </c>
      <c r="F61" s="27">
        <f>SUM(Table1345[[#This Row],[MR 1 Score]:[MR3 Score]])</f>
        <v>0</v>
      </c>
    </row>
    <row r="62" spans="1:6" x14ac:dyDescent="0.25">
      <c r="A62" t="str">
        <f>Contemporary!A146</f>
        <v>EE-403</v>
      </c>
      <c r="B62">
        <f>Contemporary!W146</f>
        <v>0</v>
      </c>
      <c r="F62" s="27">
        <f>SUM(Table1345[[#This Row],[MR 1 Score]:[MR3 Score]])</f>
        <v>0</v>
      </c>
    </row>
    <row r="63" spans="1:6" x14ac:dyDescent="0.25">
      <c r="A63" t="str">
        <f>Contemporary!A147</f>
        <v>EE-404</v>
      </c>
      <c r="B63">
        <f>Contemporary!W147</f>
        <v>0</v>
      </c>
      <c r="F63" s="27">
        <f>SUM(Table1345[[#This Row],[MR 1 Score]:[MR3 Score]])</f>
        <v>0</v>
      </c>
    </row>
    <row r="64" spans="1:6" x14ac:dyDescent="0.25">
      <c r="A64" t="str">
        <f>Contemporary!A29</f>
        <v>F-401</v>
      </c>
      <c r="B64">
        <f>Contemporary!W29</f>
        <v>0</v>
      </c>
      <c r="F64" s="15">
        <f>SUM(Table1345[[#This Row],[MR 1 Score]:[MR3 Score]])</f>
        <v>0</v>
      </c>
    </row>
    <row r="65" spans="1:6" x14ac:dyDescent="0.25">
      <c r="A65" t="str">
        <f>Contemporary!A30</f>
        <v>F-402</v>
      </c>
      <c r="B65">
        <f>Contemporary!W30</f>
        <v>0</v>
      </c>
      <c r="F65" s="15">
        <f>SUM(Table1345[[#This Row],[MR 1 Score]:[MR3 Score]])</f>
        <v>0</v>
      </c>
    </row>
    <row r="66" spans="1:6" x14ac:dyDescent="0.25">
      <c r="A66" t="str">
        <f>Contemporary!A31</f>
        <v>F-403</v>
      </c>
      <c r="B66">
        <f>Contemporary!W31</f>
        <v>0</v>
      </c>
      <c r="F66" s="15">
        <f>SUM(Table1345[[#This Row],[MR 1 Score]:[MR3 Score]])</f>
        <v>0</v>
      </c>
    </row>
    <row r="67" spans="1:6" x14ac:dyDescent="0.25">
      <c r="A67" t="str">
        <f>Contemporary!A32</f>
        <v>F-404</v>
      </c>
      <c r="B67">
        <f>Contemporary!W32</f>
        <v>0</v>
      </c>
      <c r="F67" s="27">
        <f>SUM(Table1345[[#This Row],[MR 1 Score]:[MR3 Score]])</f>
        <v>0</v>
      </c>
    </row>
    <row r="68" spans="1:6" x14ac:dyDescent="0.25">
      <c r="A68" t="str">
        <f>Contemporary!A149</f>
        <v>FF-401</v>
      </c>
      <c r="B68">
        <f>Contemporary!W149</f>
        <v>0</v>
      </c>
      <c r="F68" s="27">
        <f>SUM(Table1345[[#This Row],[MR 1 Score]:[MR3 Score]])</f>
        <v>0</v>
      </c>
    </row>
    <row r="69" spans="1:6" x14ac:dyDescent="0.25">
      <c r="A69" t="str">
        <f>Contemporary!A150</f>
        <v>FF-402</v>
      </c>
      <c r="B69">
        <f>Contemporary!W150</f>
        <v>0</v>
      </c>
      <c r="F69" s="27">
        <f>SUM(Table1345[[#This Row],[MR 1 Score]:[MR3 Score]])</f>
        <v>0</v>
      </c>
    </row>
    <row r="70" spans="1:6" x14ac:dyDescent="0.25">
      <c r="A70" t="str">
        <f>Contemporary!A151</f>
        <v>FF-403</v>
      </c>
      <c r="B70">
        <f>Contemporary!W151</f>
        <v>0</v>
      </c>
      <c r="F70" s="27">
        <f>SUM(Table1345[[#This Row],[MR 1 Score]:[MR3 Score]])</f>
        <v>0</v>
      </c>
    </row>
    <row r="71" spans="1:6" x14ac:dyDescent="0.25">
      <c r="A71" t="str">
        <f>Contemporary!A152</f>
        <v>FF-404</v>
      </c>
      <c r="B71">
        <f>Contemporary!W152</f>
        <v>0</v>
      </c>
      <c r="F71" s="27">
        <f>SUM(Table1345[[#This Row],[MR 1 Score]:[MR3 Score]])</f>
        <v>0</v>
      </c>
    </row>
    <row r="72" spans="1:6" x14ac:dyDescent="0.25">
      <c r="A72" t="str">
        <f>Contemporary!A42</f>
        <v>H-404</v>
      </c>
      <c r="B72">
        <f>Contemporary!W42</f>
        <v>0</v>
      </c>
      <c r="F72" s="27">
        <f>SUM(Table1345[[#This Row],[MR 1 Score]:[MR3 Score]])</f>
        <v>0</v>
      </c>
    </row>
    <row r="73" spans="1:6" x14ac:dyDescent="0.25">
      <c r="A73" t="str">
        <f>Contemporary!A47</f>
        <v>J-404</v>
      </c>
      <c r="B73">
        <f>Contemporary!W47</f>
        <v>0</v>
      </c>
      <c r="F73" s="15">
        <f>SUM(Table1345[[#This Row],[MR 1 Score]:[MR3 Score]])</f>
        <v>0</v>
      </c>
    </row>
    <row r="74" spans="1:6" x14ac:dyDescent="0.25">
      <c r="A74" t="str">
        <f>Contemporary!A49</f>
        <v>K-401</v>
      </c>
      <c r="B74">
        <f>Contemporary!W49</f>
        <v>0</v>
      </c>
      <c r="F74" s="27">
        <f>SUM(Table1345[[#This Row],[MR 1 Score]:[MR3 Score]])</f>
        <v>0</v>
      </c>
    </row>
    <row r="75" spans="1:6" x14ac:dyDescent="0.25">
      <c r="A75" t="str">
        <f>Contemporary!A50</f>
        <v>K-402</v>
      </c>
      <c r="B75">
        <f>Contemporary!W50</f>
        <v>0</v>
      </c>
      <c r="F75" s="27">
        <f>SUM(Table1345[[#This Row],[MR 1 Score]:[MR3 Score]])</f>
        <v>0</v>
      </c>
    </row>
    <row r="76" spans="1:6" x14ac:dyDescent="0.25">
      <c r="A76" t="str">
        <f>Contemporary!A51</f>
        <v>K-403</v>
      </c>
      <c r="B76">
        <f>Contemporary!W51</f>
        <v>0</v>
      </c>
      <c r="F76" s="27">
        <f>SUM(Table1345[[#This Row],[MR 1 Score]:[MR3 Score]])</f>
        <v>0</v>
      </c>
    </row>
    <row r="77" spans="1:6" x14ac:dyDescent="0.25">
      <c r="A77" t="str">
        <f>Contemporary!A52</f>
        <v>K-404</v>
      </c>
      <c r="B77">
        <f>Contemporary!W52</f>
        <v>0</v>
      </c>
      <c r="F77" s="15">
        <f>SUM(Table1345[[#This Row],[MR 1 Score]:[MR3 Score]])</f>
        <v>0</v>
      </c>
    </row>
    <row r="78" spans="1:6" x14ac:dyDescent="0.25">
      <c r="A78" t="str">
        <f>Contemporary!A54</f>
        <v>L-401</v>
      </c>
      <c r="B78">
        <f>Contemporary!W54</f>
        <v>0</v>
      </c>
      <c r="F78" s="15">
        <f>SUM(Table1345[[#This Row],[MR 1 Score]:[MR3 Score]])</f>
        <v>0</v>
      </c>
    </row>
    <row r="79" spans="1:6" x14ac:dyDescent="0.25">
      <c r="A79" t="str">
        <f>Contemporary!A55</f>
        <v>L-402</v>
      </c>
      <c r="B79">
        <f>Contemporary!W55</f>
        <v>0</v>
      </c>
      <c r="F79" s="15">
        <f>SUM(Table1345[[#This Row],[MR 1 Score]:[MR3 Score]])</f>
        <v>0</v>
      </c>
    </row>
    <row r="80" spans="1:6" x14ac:dyDescent="0.25">
      <c r="A80" t="str">
        <f>Contemporary!A56</f>
        <v>L-403</v>
      </c>
      <c r="B80">
        <f>Contemporary!W56</f>
        <v>0</v>
      </c>
      <c r="F80" s="15">
        <f>SUM(Table1345[[#This Row],[MR 1 Score]:[MR3 Score]])</f>
        <v>0</v>
      </c>
    </row>
    <row r="81" spans="1:6" x14ac:dyDescent="0.25">
      <c r="A81" t="str">
        <f>Contemporary!A57</f>
        <v>L-404</v>
      </c>
      <c r="B81">
        <f>Contemporary!W57</f>
        <v>0</v>
      </c>
      <c r="F81" s="15">
        <f>SUM(Table1345[[#This Row],[MR 1 Score]:[MR3 Score]])</f>
        <v>0</v>
      </c>
    </row>
    <row r="82" spans="1:6" x14ac:dyDescent="0.25">
      <c r="A82" t="str">
        <f>Contemporary!A72</f>
        <v>P-404</v>
      </c>
      <c r="B82">
        <f>Contemporary!W72</f>
        <v>0</v>
      </c>
      <c r="F82" s="15">
        <f>SUM(Table1345[[#This Row],[MR 1 Score]:[MR3 Score]])</f>
        <v>0</v>
      </c>
    </row>
    <row r="83" spans="1:6" x14ac:dyDescent="0.25">
      <c r="A83" t="str">
        <f>Contemporary!A74</f>
        <v>Q-401</v>
      </c>
      <c r="B83">
        <f>Contemporary!W74</f>
        <v>0</v>
      </c>
      <c r="F83" s="15">
        <f>SUM(Table1345[[#This Row],[MR 1 Score]:[MR3 Score]])</f>
        <v>0</v>
      </c>
    </row>
    <row r="84" spans="1:6" x14ac:dyDescent="0.25">
      <c r="A84" t="str">
        <f>Contemporary!A75</f>
        <v>Q-402</v>
      </c>
      <c r="B84">
        <f>Contemporary!W75</f>
        <v>0</v>
      </c>
      <c r="F84" s="15">
        <f>SUM(Table1345[[#This Row],[MR 1 Score]:[MR3 Score]])</f>
        <v>0</v>
      </c>
    </row>
    <row r="85" spans="1:6" x14ac:dyDescent="0.25">
      <c r="A85" t="str">
        <f>Contemporary!A76</f>
        <v>Q-403</v>
      </c>
      <c r="B85">
        <f>Contemporary!W76</f>
        <v>0</v>
      </c>
      <c r="F85" s="15">
        <f>SUM(Table1345[[#This Row],[MR 1 Score]:[MR3 Score]])</f>
        <v>0</v>
      </c>
    </row>
    <row r="86" spans="1:6" x14ac:dyDescent="0.25">
      <c r="A86" t="str">
        <f>Contemporary!A77</f>
        <v>Q-404</v>
      </c>
      <c r="B86">
        <f>Contemporary!W77</f>
        <v>0</v>
      </c>
      <c r="F86" s="15">
        <f>SUM(Table1345[[#This Row],[MR 1 Score]:[MR3 Score]])</f>
        <v>0</v>
      </c>
    </row>
    <row r="87" spans="1:6" x14ac:dyDescent="0.25">
      <c r="A87" t="str">
        <f>Contemporary!A79</f>
        <v>R-401</v>
      </c>
      <c r="B87">
        <f>Contemporary!W79</f>
        <v>0</v>
      </c>
      <c r="F87" s="15">
        <f>SUM(Table1345[[#This Row],[MR 1 Score]:[MR3 Score]])</f>
        <v>0</v>
      </c>
    </row>
    <row r="88" spans="1:6" x14ac:dyDescent="0.25">
      <c r="A88" t="str">
        <f>Contemporary!A80</f>
        <v>R-402</v>
      </c>
      <c r="B88">
        <f>Contemporary!W80</f>
        <v>0</v>
      </c>
      <c r="F88" s="15">
        <f>SUM(Table1345[[#This Row],[MR 1 Score]:[MR3 Score]])</f>
        <v>0</v>
      </c>
    </row>
    <row r="89" spans="1:6" x14ac:dyDescent="0.25">
      <c r="A89" t="str">
        <f>Contemporary!A81</f>
        <v>R-403</v>
      </c>
      <c r="B89">
        <f>Contemporary!W81</f>
        <v>0</v>
      </c>
      <c r="F89" s="15">
        <f>SUM(Table1345[[#This Row],[MR 1 Score]:[MR3 Score]])</f>
        <v>0</v>
      </c>
    </row>
    <row r="90" spans="1:6" x14ac:dyDescent="0.25">
      <c r="A90" t="str">
        <f>Contemporary!A82</f>
        <v>R-404</v>
      </c>
      <c r="B90">
        <f>Contemporary!W82</f>
        <v>0</v>
      </c>
      <c r="F90" s="15">
        <f>SUM(Table1345[[#This Row],[MR 1 Score]:[MR3 Score]])</f>
        <v>0</v>
      </c>
    </row>
    <row r="91" spans="1:6" x14ac:dyDescent="0.25">
      <c r="A91" t="str">
        <f>Contemporary!A84</f>
        <v>S-401</v>
      </c>
      <c r="B91">
        <f>Contemporary!W84</f>
        <v>0</v>
      </c>
      <c r="F91" s="15">
        <f>SUM(Table1345[[#This Row],[MR 1 Score]:[MR3 Score]])</f>
        <v>0</v>
      </c>
    </row>
    <row r="92" spans="1:6" x14ac:dyDescent="0.25">
      <c r="A92" t="str">
        <f>Contemporary!A85</f>
        <v>S-402</v>
      </c>
      <c r="B92">
        <f>Contemporary!W85</f>
        <v>0</v>
      </c>
      <c r="F92" s="15">
        <f>SUM(Table1345[[#This Row],[MR 1 Score]:[MR3 Score]])</f>
        <v>0</v>
      </c>
    </row>
    <row r="93" spans="1:6" x14ac:dyDescent="0.25">
      <c r="A93" t="str">
        <f>Contemporary!A86</f>
        <v>S-403</v>
      </c>
      <c r="B93">
        <f>Contemporary!W86</f>
        <v>0</v>
      </c>
      <c r="F93" s="15">
        <f>SUM(Table1345[[#This Row],[MR 1 Score]:[MR3 Score]])</f>
        <v>0</v>
      </c>
    </row>
    <row r="94" spans="1:6" x14ac:dyDescent="0.25">
      <c r="A94" t="str">
        <f>Contemporary!A87</f>
        <v>S-404</v>
      </c>
      <c r="B94">
        <f>Contemporary!W87</f>
        <v>0</v>
      </c>
      <c r="F94" s="15">
        <f>SUM(Table1345[[#This Row],[MR 1 Score]:[MR3 Score]])</f>
        <v>0</v>
      </c>
    </row>
    <row r="95" spans="1:6" x14ac:dyDescent="0.25">
      <c r="A95" t="str">
        <f>Contemporary!A89</f>
        <v>T-401</v>
      </c>
      <c r="B95">
        <f>Contemporary!W89</f>
        <v>0</v>
      </c>
      <c r="F95" s="15">
        <f>SUM(Table1345[[#This Row],[MR 1 Score]:[MR3 Score]])</f>
        <v>0</v>
      </c>
    </row>
    <row r="96" spans="1:6" x14ac:dyDescent="0.25">
      <c r="A96" t="str">
        <f>Contemporary!A90</f>
        <v>T-402</v>
      </c>
      <c r="B96">
        <f>Contemporary!W90</f>
        <v>0</v>
      </c>
      <c r="F96" s="15">
        <f>SUM(Table1345[[#This Row],[MR 1 Score]:[MR3 Score]])</f>
        <v>0</v>
      </c>
    </row>
    <row r="97" spans="1:6" x14ac:dyDescent="0.25">
      <c r="A97" t="str">
        <f>Contemporary!A91</f>
        <v>T-403</v>
      </c>
      <c r="B97">
        <f>Contemporary!W91</f>
        <v>0</v>
      </c>
      <c r="F97" s="15">
        <f>SUM(Table1345[[#This Row],[MR 1 Score]:[MR3 Score]])</f>
        <v>0</v>
      </c>
    </row>
    <row r="98" spans="1:6" x14ac:dyDescent="0.25">
      <c r="A98" t="str">
        <f>Contemporary!A92</f>
        <v>T-404</v>
      </c>
      <c r="B98">
        <f>Contemporary!W92</f>
        <v>0</v>
      </c>
      <c r="F98" s="15">
        <f>SUM(Table1345[[#This Row],[MR 1 Score]:[MR3 Score]])</f>
        <v>0</v>
      </c>
    </row>
    <row r="99" spans="1:6" x14ac:dyDescent="0.25">
      <c r="A99" t="str">
        <f>Contemporary!A94</f>
        <v>U-401</v>
      </c>
      <c r="B99">
        <f>Contemporary!W94</f>
        <v>0</v>
      </c>
      <c r="F99" s="15">
        <f>SUM(Table1345[[#This Row],[MR 1 Score]:[MR3 Score]])</f>
        <v>0</v>
      </c>
    </row>
    <row r="100" spans="1:6" x14ac:dyDescent="0.25">
      <c r="A100" t="str">
        <f>Contemporary!A95</f>
        <v>U-402</v>
      </c>
      <c r="B100">
        <f>Contemporary!W95</f>
        <v>0</v>
      </c>
      <c r="F100" s="15">
        <f>SUM(Table1345[[#This Row],[MR 1 Score]:[MR3 Score]])</f>
        <v>0</v>
      </c>
    </row>
    <row r="101" spans="1:6" x14ac:dyDescent="0.25">
      <c r="A101" t="str">
        <f>Contemporary!A96</f>
        <v>U-403</v>
      </c>
      <c r="B101">
        <f>Contemporary!W96</f>
        <v>0</v>
      </c>
      <c r="F101" s="15">
        <f>SUM(Table1345[[#This Row],[MR 1 Score]:[MR3 Score]])</f>
        <v>0</v>
      </c>
    </row>
    <row r="102" spans="1:6" x14ac:dyDescent="0.25">
      <c r="A102" t="str">
        <f>Contemporary!A97</f>
        <v>U-404</v>
      </c>
      <c r="B102">
        <f>Contemporary!W97</f>
        <v>0</v>
      </c>
      <c r="F102" s="15">
        <f>SUM(Table1345[[#This Row],[MR 1 Score]:[MR3 Score]])</f>
        <v>0</v>
      </c>
    </row>
    <row r="103" spans="1:6" x14ac:dyDescent="0.25">
      <c r="A103" t="str">
        <f>Contemporary!A99</f>
        <v>V-401</v>
      </c>
      <c r="B103">
        <f>Contemporary!W99</f>
        <v>0</v>
      </c>
      <c r="F103" s="15">
        <f>SUM(Table1345[[#This Row],[MR 1 Score]:[MR3 Score]])</f>
        <v>0</v>
      </c>
    </row>
    <row r="104" spans="1:6" x14ac:dyDescent="0.25">
      <c r="A104" t="str">
        <f>Contemporary!A100</f>
        <v>V-402</v>
      </c>
      <c r="B104">
        <f>Contemporary!W100</f>
        <v>0</v>
      </c>
      <c r="F104" s="15">
        <f>SUM(Table1345[[#This Row],[MR 1 Score]:[MR3 Score]])</f>
        <v>0</v>
      </c>
    </row>
    <row r="105" spans="1:6" x14ac:dyDescent="0.25">
      <c r="A105" t="str">
        <f>Contemporary!A101</f>
        <v>V-403</v>
      </c>
      <c r="B105">
        <f>Contemporary!W101</f>
        <v>0</v>
      </c>
      <c r="F105" s="15">
        <f>SUM(Table1345[[#This Row],[MR 1 Score]:[MR3 Score]])</f>
        <v>0</v>
      </c>
    </row>
    <row r="106" spans="1:6" x14ac:dyDescent="0.25">
      <c r="A106" t="str">
        <f>Contemporary!A102</f>
        <v>V-404</v>
      </c>
      <c r="B106">
        <f>Contemporary!W102</f>
        <v>0</v>
      </c>
      <c r="F106" s="15">
        <f>SUM(Table1345[[#This Row],[MR 1 Score]:[MR3 Score]])</f>
        <v>0</v>
      </c>
    </row>
    <row r="107" spans="1:6" x14ac:dyDescent="0.25">
      <c r="A107" t="str">
        <f>Contemporary!A104</f>
        <v>W-401</v>
      </c>
      <c r="B107">
        <f>Contemporary!W104</f>
        <v>0</v>
      </c>
      <c r="F107" s="15">
        <f>SUM(Table1345[[#This Row],[MR 1 Score]:[MR3 Score]])</f>
        <v>0</v>
      </c>
    </row>
    <row r="108" spans="1:6" x14ac:dyDescent="0.25">
      <c r="A108" t="str">
        <f>Contemporary!A105</f>
        <v>W-402</v>
      </c>
      <c r="B108">
        <f>Contemporary!W105</f>
        <v>0</v>
      </c>
      <c r="F108" s="15">
        <f>SUM(Table1345[[#This Row],[MR 1 Score]:[MR3 Score]])</f>
        <v>0</v>
      </c>
    </row>
    <row r="109" spans="1:6" x14ac:dyDescent="0.25">
      <c r="A109" t="str">
        <f>Contemporary!A106</f>
        <v>W-403</v>
      </c>
      <c r="B109">
        <f>Contemporary!W106</f>
        <v>0</v>
      </c>
      <c r="F109" s="15">
        <f>SUM(Table1345[[#This Row],[MR 1 Score]:[MR3 Score]])</f>
        <v>0</v>
      </c>
    </row>
    <row r="110" spans="1:6" x14ac:dyDescent="0.25">
      <c r="A110" t="str">
        <f>Contemporary!A107</f>
        <v>W-404</v>
      </c>
      <c r="B110">
        <f>Contemporary!W107</f>
        <v>0</v>
      </c>
      <c r="F110" s="15">
        <f>SUM(Table1345[[#This Row],[MR 1 Score]:[MR3 Score]])</f>
        <v>0</v>
      </c>
    </row>
    <row r="111" spans="1:6" x14ac:dyDescent="0.25">
      <c r="A111" t="str">
        <f>Contemporary!A109</f>
        <v>X-401</v>
      </c>
      <c r="B111">
        <f>Contemporary!W109</f>
        <v>0</v>
      </c>
      <c r="F111" s="15">
        <f>SUM(Table1345[[#This Row],[MR 1 Score]:[MR3 Score]])</f>
        <v>0</v>
      </c>
    </row>
    <row r="112" spans="1:6" x14ac:dyDescent="0.25">
      <c r="A112" t="str">
        <f>Contemporary!A110</f>
        <v>X-402</v>
      </c>
      <c r="B112">
        <f>Contemporary!W110</f>
        <v>0</v>
      </c>
      <c r="F112" s="15">
        <f>SUM(Table1345[[#This Row],[MR 1 Score]:[MR3 Score]])</f>
        <v>0</v>
      </c>
    </row>
    <row r="113" spans="1:6" x14ac:dyDescent="0.25">
      <c r="A113" t="str">
        <f>Contemporary!A111</f>
        <v>X-403</v>
      </c>
      <c r="B113">
        <f>Contemporary!W111</f>
        <v>0</v>
      </c>
      <c r="F113" s="15">
        <f>SUM(Table1345[[#This Row],[MR 1 Score]:[MR3 Score]])</f>
        <v>0</v>
      </c>
    </row>
    <row r="114" spans="1:6" x14ac:dyDescent="0.25">
      <c r="A114" t="str">
        <f>Contemporary!A112</f>
        <v>X-404</v>
      </c>
      <c r="B114">
        <f>Contemporary!W112</f>
        <v>0</v>
      </c>
      <c r="F114" s="15">
        <f>SUM(Table1345[[#This Row],[MR 1 Score]:[MR3 Score]])</f>
        <v>0</v>
      </c>
    </row>
    <row r="115" spans="1:6" x14ac:dyDescent="0.25">
      <c r="A115" t="str">
        <f>Contemporary!A114</f>
        <v>Y-401</v>
      </c>
      <c r="B115">
        <f>Contemporary!W114</f>
        <v>0</v>
      </c>
      <c r="F115" s="15">
        <f>SUM(Table1345[[#This Row],[MR 1 Score]:[MR3 Score]])</f>
        <v>0</v>
      </c>
    </row>
    <row r="116" spans="1:6" x14ac:dyDescent="0.25">
      <c r="A116" t="str">
        <f>Contemporary!A115</f>
        <v>Y-402</v>
      </c>
      <c r="B116">
        <f>Contemporary!W115</f>
        <v>0</v>
      </c>
      <c r="F116" s="15">
        <f>SUM(Table1345[[#This Row],[MR 1 Score]:[MR3 Score]])</f>
        <v>0</v>
      </c>
    </row>
    <row r="117" spans="1:6" x14ac:dyDescent="0.25">
      <c r="A117" t="str">
        <f>Contemporary!A116</f>
        <v>Y-403</v>
      </c>
      <c r="B117">
        <f>Contemporary!W116</f>
        <v>0</v>
      </c>
      <c r="F117" s="15">
        <f>SUM(Table1345[[#This Row],[MR 1 Score]:[MR3 Score]])</f>
        <v>0</v>
      </c>
    </row>
    <row r="118" spans="1:6" x14ac:dyDescent="0.25">
      <c r="A118" t="str">
        <f>Contemporary!A117</f>
        <v>Y-404</v>
      </c>
      <c r="B118">
        <f>Contemporary!W117</f>
        <v>0</v>
      </c>
      <c r="F118" s="15">
        <f>SUM(Table1345[[#This Row],[MR 1 Score]:[MR3 Score]])</f>
        <v>0</v>
      </c>
    </row>
    <row r="119" spans="1:6" x14ac:dyDescent="0.25">
      <c r="A119" t="str">
        <f>Contemporary!A119</f>
        <v>Z-401</v>
      </c>
      <c r="B119">
        <f>Contemporary!W119</f>
        <v>0</v>
      </c>
      <c r="F119" s="15">
        <f>SUM(Table1345[[#This Row],[MR 1 Score]:[MR3 Score]])</f>
        <v>0</v>
      </c>
    </row>
    <row r="120" spans="1:6" x14ac:dyDescent="0.25">
      <c r="A120" t="str">
        <f>Contemporary!A120</f>
        <v>Z-402</v>
      </c>
      <c r="B120">
        <f>Contemporary!W120</f>
        <v>0</v>
      </c>
      <c r="F120" s="15">
        <f>SUM(Table1345[[#This Row],[MR 1 Score]:[MR3 Score]])</f>
        <v>0</v>
      </c>
    </row>
    <row r="121" spans="1:6" x14ac:dyDescent="0.25">
      <c r="A121" t="str">
        <f>Contemporary!A121</f>
        <v>Z-403</v>
      </c>
      <c r="B121">
        <f>Contemporary!W121</f>
        <v>0</v>
      </c>
      <c r="F121" s="15">
        <f>SUM(Table1345[[#This Row],[MR 1 Score]:[MR3 Score]])</f>
        <v>0</v>
      </c>
    </row>
    <row r="122" spans="1:6" x14ac:dyDescent="0.25">
      <c r="A122" t="str">
        <f>Contemporary!A122</f>
        <v>Z-404</v>
      </c>
      <c r="B122">
        <f>Contemporary!W122</f>
        <v>0</v>
      </c>
      <c r="F122" s="15">
        <f>SUM(Table1345[[#This Row],[MR 1 Score]:[MR3 Score]])</f>
        <v>0</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52"/>
  <sheetViews>
    <sheetView workbookViewId="0">
      <pane xSplit="1" ySplit="3" topLeftCell="B49" activePane="bottomRight" state="frozen"/>
      <selection pane="topRight" activeCell="B1" sqref="B1"/>
      <selection pane="bottomLeft" activeCell="A4" sqref="A4"/>
      <selection pane="bottomRight" activeCell="A67" sqref="A67:XFD67"/>
    </sheetView>
  </sheetViews>
  <sheetFormatPr defaultColWidth="8.7109375" defaultRowHeight="15" x14ac:dyDescent="0.25"/>
  <cols>
    <col min="1" max="4" width="8.7109375" style="19"/>
    <col min="5" max="5" width="8.7109375" style="22"/>
    <col min="6" max="7" width="8.7109375" style="19"/>
    <col min="8" max="8" width="8.42578125" style="19" customWidth="1"/>
    <col min="9" max="9" width="7" style="23" bestFit="1" customWidth="1"/>
    <col min="10" max="10" width="9.42578125" style="19" bestFit="1" customWidth="1"/>
    <col min="11" max="11" width="8.7109375" style="19"/>
    <col min="12" max="12" width="8.7109375" style="23"/>
    <col min="13" max="14" width="8.7109375" style="19"/>
    <col min="15" max="15" width="8.7109375" style="23"/>
    <col min="16" max="16" width="8.7109375" style="19"/>
    <col min="17" max="17" width="13.42578125" style="19" customWidth="1"/>
    <col min="18" max="18" width="0.42578125" style="19" customWidth="1"/>
    <col min="19" max="22" width="8.7109375" style="19"/>
    <col min="23" max="23" width="8.7109375" style="17"/>
    <col min="24" max="16384" width="8.7109375" style="19"/>
  </cols>
  <sheetData>
    <row r="1" spans="1:31" x14ac:dyDescent="0.25">
      <c r="A1" s="16" t="s">
        <v>240</v>
      </c>
      <c r="B1" s="16"/>
      <c r="C1" s="16"/>
      <c r="D1" s="16"/>
      <c r="E1" s="29"/>
      <c r="F1" s="16"/>
      <c r="G1" s="16"/>
      <c r="H1" s="33" t="s">
        <v>221</v>
      </c>
      <c r="I1" s="18"/>
      <c r="K1" s="17"/>
      <c r="L1" s="18"/>
      <c r="N1" s="17"/>
      <c r="O1" s="18"/>
      <c r="Q1" s="17"/>
      <c r="X1" s="31" t="s">
        <v>200</v>
      </c>
      <c r="Y1" s="31" t="s">
        <v>188</v>
      </c>
      <c r="Z1" s="31" t="s">
        <v>190</v>
      </c>
      <c r="AA1" s="31" t="s">
        <v>189</v>
      </c>
      <c r="AB1" s="31"/>
      <c r="AC1" s="31" t="s">
        <v>216</v>
      </c>
      <c r="AD1" s="31" t="s">
        <v>217</v>
      </c>
      <c r="AE1" s="31" t="s">
        <v>215</v>
      </c>
    </row>
    <row r="2" spans="1:31" x14ac:dyDescent="0.25">
      <c r="H2" s="17" t="s">
        <v>1</v>
      </c>
      <c r="I2" s="18"/>
      <c r="K2" s="17" t="s">
        <v>2</v>
      </c>
      <c r="L2" s="18"/>
      <c r="N2" s="17" t="s">
        <v>3</v>
      </c>
      <c r="O2" s="18"/>
      <c r="Q2" s="32" t="s">
        <v>214</v>
      </c>
      <c r="X2" s="34"/>
      <c r="Y2" s="34"/>
      <c r="Z2" s="34"/>
      <c r="AA2" s="34"/>
      <c r="AB2" s="34" t="s">
        <v>233</v>
      </c>
      <c r="AC2" s="34"/>
      <c r="AD2" s="34"/>
      <c r="AE2" s="34"/>
    </row>
    <row r="3" spans="1:31" x14ac:dyDescent="0.25">
      <c r="B3" s="20" t="s">
        <v>4</v>
      </c>
      <c r="D3" s="19" t="s">
        <v>4</v>
      </c>
      <c r="F3" s="20" t="s">
        <v>5</v>
      </c>
      <c r="H3" s="21" t="s">
        <v>6</v>
      </c>
      <c r="I3" s="18" t="s">
        <v>227</v>
      </c>
      <c r="J3" s="20" t="s">
        <v>7</v>
      </c>
      <c r="K3" s="21" t="s">
        <v>8</v>
      </c>
      <c r="L3" s="18" t="s">
        <v>227</v>
      </c>
      <c r="M3" s="20" t="s">
        <v>9</v>
      </c>
      <c r="N3" s="21" t="s">
        <v>10</v>
      </c>
      <c r="O3" s="18" t="s">
        <v>227</v>
      </c>
      <c r="P3" s="20" t="s">
        <v>11</v>
      </c>
      <c r="Q3" s="21" t="s">
        <v>15</v>
      </c>
      <c r="R3" s="20"/>
      <c r="S3" s="20" t="s">
        <v>12</v>
      </c>
      <c r="T3" s="20"/>
      <c r="U3" s="20" t="s">
        <v>13</v>
      </c>
      <c r="X3" s="20" t="s">
        <v>14</v>
      </c>
      <c r="AB3" s="20" t="s">
        <v>226</v>
      </c>
    </row>
    <row r="4" spans="1:31" x14ac:dyDescent="0.25">
      <c r="A4" s="19" t="s">
        <v>604</v>
      </c>
      <c r="C4" s="22"/>
      <c r="D4" s="28"/>
      <c r="F4" s="19" t="s">
        <v>871</v>
      </c>
      <c r="G4" s="22"/>
      <c r="J4" s="22" t="str">
        <f>IF(I4="S",5*1,IF(I4="","",IF(I4="E",3*1,IF(I4="G",1*1,0*1))))</f>
        <v/>
      </c>
      <c r="M4" s="22" t="str">
        <f>IF(L4="S",5*1,IF(L4="","",IF(L4="E",3*1,IF(L4="G",1*1,0*1))))</f>
        <v/>
      </c>
      <c r="N4" s="24"/>
      <c r="P4" s="22" t="str">
        <f>IF(O4="S",5*1,IF(O4="","",IF(O4="E",3*1,IF(O4="G",1*1,0*1))))</f>
        <v/>
      </c>
      <c r="Q4" s="25"/>
      <c r="R4" s="19" t="str">
        <f>IF(Q4="1violation",-2*1,IF(Q4="2violations",-2*2,IF(Q4="3violations",-2*3,IF(Q4="",""))))</f>
        <v/>
      </c>
      <c r="S4" s="19">
        <f>SUM(J4,M4,P4,R4)</f>
        <v>0</v>
      </c>
      <c r="U4" s="19">
        <f>SUM(H4,K4,N4)</f>
        <v>0</v>
      </c>
      <c r="Y4" s="19">
        <f>SUM(S4,S6,S5,S7,-AB4)</f>
        <v>7</v>
      </c>
      <c r="AB4" s="19">
        <f>MIN(S4:S7)</f>
        <v>0</v>
      </c>
    </row>
    <row r="5" spans="1:31" x14ac:dyDescent="0.25">
      <c r="A5" s="19" t="s">
        <v>605</v>
      </c>
      <c r="C5" s="22"/>
      <c r="D5" s="28"/>
      <c r="F5" s="19" t="s">
        <v>923</v>
      </c>
      <c r="G5" s="22"/>
      <c r="H5" s="19">
        <v>4</v>
      </c>
      <c r="I5" s="23" t="s">
        <v>858</v>
      </c>
      <c r="J5" s="22">
        <f t="shared" ref="J5:J7" si="0">IF(I5="S",5*1,IF(I5="","",IF(I5="E",3*1,IF(I5="G",1*1,0*1))))</f>
        <v>1</v>
      </c>
      <c r="K5" s="19">
        <v>4</v>
      </c>
      <c r="L5" s="23" t="s">
        <v>857</v>
      </c>
      <c r="M5" s="22">
        <f t="shared" ref="M5:M7" si="1">IF(L5="S",5*1,IF(L5="","",IF(L5="E",3*1,IF(L5="G",1*1,0*1))))</f>
        <v>3</v>
      </c>
      <c r="N5" s="19">
        <v>4</v>
      </c>
      <c r="O5" s="23" t="s">
        <v>857</v>
      </c>
      <c r="P5" s="22">
        <f t="shared" ref="P5:P7" si="2">IF(O5="S",5*1,IF(O5="","",IF(O5="E",3*1,IF(O5="G",1*1,0*1))))</f>
        <v>3</v>
      </c>
      <c r="Q5" s="25"/>
      <c r="R5" s="19" t="str">
        <f t="shared" ref="R5:R68" si="3">IF(Q5="1violation",-2*1,IF(Q5="2violations",-2*2,IF(Q5="3violations",-2*3,IF(Q5="",""))))</f>
        <v/>
      </c>
      <c r="S5" s="19">
        <f t="shared" ref="S5:S68" si="4">SUM(J5,M5,P5,R5)</f>
        <v>7</v>
      </c>
      <c r="U5" s="19">
        <f>SUM(H5,K5,N5)</f>
        <v>12</v>
      </c>
    </row>
    <row r="6" spans="1:31" x14ac:dyDescent="0.25">
      <c r="A6" s="19" t="s">
        <v>606</v>
      </c>
      <c r="C6" s="22"/>
      <c r="D6" s="28"/>
      <c r="G6" s="22"/>
      <c r="J6" s="22" t="str">
        <f t="shared" si="0"/>
        <v/>
      </c>
      <c r="M6" s="22" t="str">
        <f t="shared" si="1"/>
        <v/>
      </c>
      <c r="P6" s="22" t="str">
        <f t="shared" si="2"/>
        <v/>
      </c>
      <c r="Q6" s="25"/>
      <c r="R6" s="19" t="str">
        <f t="shared" si="3"/>
        <v/>
      </c>
      <c r="S6" s="19">
        <f t="shared" si="4"/>
        <v>0</v>
      </c>
      <c r="U6" s="19">
        <f>SUM(H6,K6,N6)</f>
        <v>0</v>
      </c>
    </row>
    <row r="7" spans="1:31" x14ac:dyDescent="0.25">
      <c r="A7" s="19" t="s">
        <v>607</v>
      </c>
      <c r="C7" s="22"/>
      <c r="D7" s="28"/>
      <c r="G7" s="22"/>
      <c r="J7" s="22" t="str">
        <f t="shared" si="0"/>
        <v/>
      </c>
      <c r="M7" s="22" t="str">
        <f t="shared" si="1"/>
        <v/>
      </c>
      <c r="P7" s="22" t="str">
        <f t="shared" si="2"/>
        <v/>
      </c>
      <c r="Q7" s="25"/>
      <c r="R7" s="19" t="str">
        <f t="shared" si="3"/>
        <v/>
      </c>
      <c r="S7" s="19">
        <f t="shared" si="4"/>
        <v>0</v>
      </c>
      <c r="U7" s="19">
        <f>SUM(H7,K7,N7)</f>
        <v>0</v>
      </c>
    </row>
    <row r="8" spans="1:31" x14ac:dyDescent="0.25">
      <c r="C8" s="22"/>
      <c r="D8" s="28"/>
      <c r="G8" s="22"/>
      <c r="J8" s="22"/>
      <c r="M8" s="22"/>
      <c r="P8" s="22"/>
      <c r="Q8" s="25"/>
      <c r="R8" s="19" t="str">
        <f t="shared" si="3"/>
        <v/>
      </c>
      <c r="S8" s="19">
        <f t="shared" si="4"/>
        <v>0</v>
      </c>
    </row>
    <row r="9" spans="1:31" x14ac:dyDescent="0.25">
      <c r="A9" s="19" t="s">
        <v>608</v>
      </c>
      <c r="C9" s="22"/>
      <c r="D9" s="28"/>
      <c r="F9" s="19" t="s">
        <v>909</v>
      </c>
      <c r="G9" s="22"/>
      <c r="H9" s="19">
        <v>1</v>
      </c>
      <c r="I9" s="23" t="s">
        <v>856</v>
      </c>
      <c r="J9" s="22">
        <f>IF(I9="S",5*1,IF(I9="","",IF(I9="E",3*1,IF(I9="G",1*1,0*1))))</f>
        <v>5</v>
      </c>
      <c r="K9" s="19">
        <v>3</v>
      </c>
      <c r="L9" s="23" t="s">
        <v>856</v>
      </c>
      <c r="M9" s="22">
        <f>IF(L9="S",5*1,IF(L9="","",IF(L9="E",3*1,IF(L9="G",1*1,0*1))))</f>
        <v>5</v>
      </c>
      <c r="N9" s="24">
        <v>1</v>
      </c>
      <c r="O9" s="23" t="s">
        <v>856</v>
      </c>
      <c r="P9" s="22">
        <f>IF(O9="S",5*1,IF(O9="","",IF(O9="E",3*1,IF(O9="G",1*1,0*1))))</f>
        <v>5</v>
      </c>
      <c r="Q9" s="25"/>
      <c r="R9" s="19" t="str">
        <f t="shared" si="3"/>
        <v/>
      </c>
      <c r="S9" s="19">
        <f t="shared" si="4"/>
        <v>15</v>
      </c>
      <c r="U9" s="19">
        <f>SUM(H9,K9,N9)</f>
        <v>5</v>
      </c>
      <c r="Y9" s="19">
        <f>SUM(S9,S11,S10,S12,-AB9)</f>
        <v>39</v>
      </c>
      <c r="AB9" s="19">
        <f>MIN(S9:S12)</f>
        <v>0</v>
      </c>
    </row>
    <row r="10" spans="1:31" x14ac:dyDescent="0.25">
      <c r="A10" s="19" t="s">
        <v>609</v>
      </c>
      <c r="C10" s="22"/>
      <c r="D10" s="28"/>
      <c r="F10" s="19" t="s">
        <v>978</v>
      </c>
      <c r="G10" s="22"/>
      <c r="H10" s="19">
        <v>4</v>
      </c>
      <c r="I10" s="23" t="s">
        <v>857</v>
      </c>
      <c r="J10" s="22">
        <f t="shared" ref="J10:J12" si="5">IF(I10="S",5*1,IF(I10="","",IF(I10="E",3*1,IF(I10="G",1*1,0*1))))</f>
        <v>3</v>
      </c>
      <c r="K10" s="19">
        <v>3</v>
      </c>
      <c r="L10" s="23" t="s">
        <v>857</v>
      </c>
      <c r="M10" s="22">
        <f t="shared" ref="M10:M12" si="6">IF(L10="S",5*1,IF(L10="","",IF(L10="E",3*1,IF(L10="G",1*1,0*1))))</f>
        <v>3</v>
      </c>
      <c r="N10" s="19">
        <v>4</v>
      </c>
      <c r="O10" s="23" t="s">
        <v>857</v>
      </c>
      <c r="P10" s="22">
        <f t="shared" ref="P10:P12" si="7">IF(O10="S",5*1,IF(O10="","",IF(O10="E",3*1,IF(O10="G",1*1,0*1))))</f>
        <v>3</v>
      </c>
      <c r="Q10" s="25"/>
      <c r="R10" s="19" t="str">
        <f t="shared" si="3"/>
        <v/>
      </c>
      <c r="S10" s="19">
        <f t="shared" si="4"/>
        <v>9</v>
      </c>
      <c r="U10" s="19">
        <f>SUM(H10,K10,N10)</f>
        <v>11</v>
      </c>
    </row>
    <row r="11" spans="1:31" x14ac:dyDescent="0.25">
      <c r="A11" s="19" t="s">
        <v>610</v>
      </c>
      <c r="C11" s="22"/>
      <c r="D11" s="28"/>
      <c r="F11" s="19" t="s">
        <v>936</v>
      </c>
      <c r="G11" s="22"/>
      <c r="H11" s="19">
        <v>3</v>
      </c>
      <c r="I11" s="23" t="s">
        <v>856</v>
      </c>
      <c r="J11" s="22">
        <f t="shared" si="5"/>
        <v>5</v>
      </c>
      <c r="K11" s="19">
        <v>4</v>
      </c>
      <c r="L11" s="23" t="s">
        <v>856</v>
      </c>
      <c r="M11" s="22">
        <f t="shared" si="6"/>
        <v>5</v>
      </c>
      <c r="N11" s="19">
        <v>4</v>
      </c>
      <c r="O11" s="23" t="s">
        <v>856</v>
      </c>
      <c r="P11" s="22">
        <f t="shared" si="7"/>
        <v>5</v>
      </c>
      <c r="Q11" s="25"/>
      <c r="R11" s="19" t="str">
        <f t="shared" si="3"/>
        <v/>
      </c>
      <c r="S11" s="19">
        <f t="shared" si="4"/>
        <v>15</v>
      </c>
      <c r="U11" s="19">
        <f>SUM(H11,K11,N11)</f>
        <v>11</v>
      </c>
    </row>
    <row r="12" spans="1:31" x14ac:dyDescent="0.25">
      <c r="A12" s="19" t="s">
        <v>611</v>
      </c>
      <c r="C12" s="22"/>
      <c r="D12" s="28"/>
      <c r="G12" s="22"/>
      <c r="J12" s="22" t="str">
        <f t="shared" si="5"/>
        <v/>
      </c>
      <c r="M12" s="22" t="str">
        <f t="shared" si="6"/>
        <v/>
      </c>
      <c r="P12" s="22" t="str">
        <f t="shared" si="7"/>
        <v/>
      </c>
      <c r="Q12" s="25"/>
      <c r="R12" s="19" t="str">
        <f t="shared" si="3"/>
        <v/>
      </c>
      <c r="S12" s="19">
        <f t="shared" si="4"/>
        <v>0</v>
      </c>
      <c r="U12" s="19">
        <f>SUM(H12,K12,N12)</f>
        <v>0</v>
      </c>
    </row>
    <row r="13" spans="1:31" x14ac:dyDescent="0.25">
      <c r="C13" s="22"/>
      <c r="D13" s="28"/>
      <c r="G13" s="22"/>
      <c r="J13" s="22"/>
      <c r="M13" s="22"/>
      <c r="P13" s="22"/>
      <c r="Q13" s="25"/>
      <c r="R13" s="19" t="str">
        <f t="shared" si="3"/>
        <v/>
      </c>
      <c r="S13" s="19">
        <f t="shared" si="4"/>
        <v>0</v>
      </c>
    </row>
    <row r="14" spans="1:31" x14ac:dyDescent="0.25">
      <c r="A14" s="19" t="s">
        <v>612</v>
      </c>
      <c r="C14" s="22"/>
      <c r="D14" s="28"/>
      <c r="F14" s="19" t="s">
        <v>935</v>
      </c>
      <c r="G14" s="22"/>
      <c r="H14" s="19">
        <v>1</v>
      </c>
      <c r="I14" s="23" t="s">
        <v>856</v>
      </c>
      <c r="J14" s="22">
        <f>IF(I14="S",5*1,IF(I14="","",IF(I14="E",3*1,IF(I14="G",1*1,0*1))))</f>
        <v>5</v>
      </c>
      <c r="K14" s="19">
        <v>2</v>
      </c>
      <c r="L14" s="23" t="s">
        <v>856</v>
      </c>
      <c r="M14" s="22">
        <f>IF(L14="S",5*1,IF(L14="","",IF(L14="E",3*1,IF(L14="G",1*1,0*1))))</f>
        <v>5</v>
      </c>
      <c r="N14" s="24">
        <v>4</v>
      </c>
      <c r="O14" s="23" t="s">
        <v>856</v>
      </c>
      <c r="P14" s="22">
        <f>IF(O14="S",5*1,IF(O14="","",IF(O14="E",3*1,IF(O14="G",1*1,0*1))))</f>
        <v>5</v>
      </c>
      <c r="Q14" s="25"/>
      <c r="R14" s="19" t="str">
        <f t="shared" si="3"/>
        <v/>
      </c>
      <c r="S14" s="19">
        <f t="shared" si="4"/>
        <v>15</v>
      </c>
      <c r="U14" s="19">
        <f>SUM(H14,K14,N14)</f>
        <v>7</v>
      </c>
      <c r="Y14" s="19">
        <f>SUM(S14,S16,S15,S17,-AB14)</f>
        <v>15</v>
      </c>
      <c r="AB14" s="19">
        <f>MIN(S14:S17)</f>
        <v>0</v>
      </c>
    </row>
    <row r="15" spans="1:31" x14ac:dyDescent="0.25">
      <c r="A15" s="19" t="s">
        <v>613</v>
      </c>
      <c r="C15" s="22"/>
      <c r="D15" s="28"/>
      <c r="G15" s="22"/>
      <c r="J15" s="22" t="str">
        <f t="shared" ref="J15:J17" si="8">IF(I15="S",5*1,IF(I15="","",IF(I15="E",3*1,IF(I15="G",1*1,0*1))))</f>
        <v/>
      </c>
      <c r="M15" s="22" t="str">
        <f t="shared" ref="M15:M17" si="9">IF(L15="S",5*1,IF(L15="","",IF(L15="E",3*1,IF(L15="G",1*1,0*1))))</f>
        <v/>
      </c>
      <c r="P15" s="22" t="str">
        <f t="shared" ref="P15:P17" si="10">IF(O15="S",5*1,IF(O15="","",IF(O15="E",3*1,IF(O15="G",1*1,0*1))))</f>
        <v/>
      </c>
      <c r="Q15" s="25"/>
      <c r="R15" s="19" t="str">
        <f t="shared" si="3"/>
        <v/>
      </c>
      <c r="S15" s="19">
        <f t="shared" si="4"/>
        <v>0</v>
      </c>
      <c r="U15" s="19">
        <f>SUM(H15,K15,N15)</f>
        <v>0</v>
      </c>
    </row>
    <row r="16" spans="1:31" x14ac:dyDescent="0.25">
      <c r="A16" s="19" t="s">
        <v>614</v>
      </c>
      <c r="C16" s="22"/>
      <c r="D16" s="28"/>
      <c r="G16" s="22"/>
      <c r="J16" s="22" t="str">
        <f t="shared" si="8"/>
        <v/>
      </c>
      <c r="M16" s="22" t="str">
        <f t="shared" si="9"/>
        <v/>
      </c>
      <c r="P16" s="22" t="str">
        <f t="shared" si="10"/>
        <v/>
      </c>
      <c r="Q16" s="25"/>
      <c r="R16" s="19" t="str">
        <f t="shared" si="3"/>
        <v/>
      </c>
      <c r="S16" s="19">
        <f t="shared" si="4"/>
        <v>0</v>
      </c>
      <c r="U16" s="19">
        <f>SUM(H16,K16,N16)</f>
        <v>0</v>
      </c>
    </row>
    <row r="17" spans="1:28" x14ac:dyDescent="0.25">
      <c r="A17" s="19" t="s">
        <v>615</v>
      </c>
      <c r="C17" s="22"/>
      <c r="D17" s="28"/>
      <c r="G17" s="22"/>
      <c r="J17" s="22" t="str">
        <f t="shared" si="8"/>
        <v/>
      </c>
      <c r="M17" s="22" t="str">
        <f t="shared" si="9"/>
        <v/>
      </c>
      <c r="P17" s="22" t="str">
        <f t="shared" si="10"/>
        <v/>
      </c>
      <c r="Q17" s="25"/>
      <c r="R17" s="19" t="str">
        <f t="shared" si="3"/>
        <v/>
      </c>
      <c r="S17" s="19">
        <f t="shared" si="4"/>
        <v>0</v>
      </c>
      <c r="U17" s="19">
        <f>SUM(H17,K17,N17)</f>
        <v>0</v>
      </c>
    </row>
    <row r="18" spans="1:28" x14ac:dyDescent="0.25">
      <c r="C18" s="22"/>
      <c r="D18" s="28"/>
      <c r="G18" s="22"/>
      <c r="J18" s="22"/>
      <c r="M18" s="22"/>
      <c r="P18" s="22"/>
      <c r="Q18" s="25"/>
      <c r="R18" s="19" t="str">
        <f t="shared" si="3"/>
        <v/>
      </c>
      <c r="S18" s="19">
        <f t="shared" si="4"/>
        <v>0</v>
      </c>
    </row>
    <row r="19" spans="1:28" x14ac:dyDescent="0.25">
      <c r="A19" s="19" t="s">
        <v>616</v>
      </c>
      <c r="C19" s="22"/>
      <c r="D19" s="28"/>
      <c r="F19" s="19" t="s">
        <v>914</v>
      </c>
      <c r="G19" s="22"/>
      <c r="H19" s="19">
        <v>4</v>
      </c>
      <c r="I19" s="23" t="s">
        <v>856</v>
      </c>
      <c r="J19" s="22">
        <f>IF(I19="S",5*1,IF(I19="","",IF(I19="E",3*1,IF(I19="G",1*1,0*1))))</f>
        <v>5</v>
      </c>
      <c r="K19" s="19">
        <v>4</v>
      </c>
      <c r="L19" s="23" t="s">
        <v>856</v>
      </c>
      <c r="M19" s="22">
        <f>IF(L19="S",5*1,IF(L19="","",IF(L19="E",3*1,IF(L19="G",1*1,0*1))))</f>
        <v>5</v>
      </c>
      <c r="N19" s="24">
        <v>1</v>
      </c>
      <c r="O19" s="23" t="s">
        <v>856</v>
      </c>
      <c r="P19" s="22">
        <f>IF(O19="S",5*1,IF(O19="","",IF(O19="E",3*1,IF(O19="G",1*1,0*1))))</f>
        <v>5</v>
      </c>
      <c r="Q19" s="25"/>
      <c r="R19" s="19" t="str">
        <f t="shared" si="3"/>
        <v/>
      </c>
      <c r="S19" s="19">
        <f t="shared" si="4"/>
        <v>15</v>
      </c>
      <c r="U19" s="19">
        <f>SUM(H19,K19,N19)</f>
        <v>9</v>
      </c>
      <c r="Y19" s="19">
        <f>SUM(S19,S21,S20,S22,-AB19)</f>
        <v>39</v>
      </c>
      <c r="AB19" s="19">
        <f>MIN(S19:S22)</f>
        <v>0</v>
      </c>
    </row>
    <row r="20" spans="1:28" x14ac:dyDescent="0.25">
      <c r="A20" s="19" t="s">
        <v>617</v>
      </c>
      <c r="C20" s="22"/>
      <c r="D20" s="28"/>
      <c r="F20" s="19" t="s">
        <v>924</v>
      </c>
      <c r="G20" s="22"/>
      <c r="H20" s="19">
        <v>4</v>
      </c>
      <c r="I20" s="23" t="s">
        <v>856</v>
      </c>
      <c r="J20" s="22">
        <f t="shared" ref="J20:J22" si="11">IF(I20="S",5*1,IF(I20="","",IF(I20="E",3*1,IF(I20="G",1*1,0*1))))</f>
        <v>5</v>
      </c>
      <c r="K20" s="19">
        <v>4</v>
      </c>
      <c r="L20" s="23" t="s">
        <v>856</v>
      </c>
      <c r="M20" s="22">
        <f t="shared" ref="M20:M22" si="12">IF(L20="S",5*1,IF(L20="","",IF(L20="E",3*1,IF(L20="G",1*1,0*1))))</f>
        <v>5</v>
      </c>
      <c r="N20" s="19">
        <v>4</v>
      </c>
      <c r="O20" s="23" t="s">
        <v>857</v>
      </c>
      <c r="P20" s="22">
        <f t="shared" ref="P20:P22" si="13">IF(O20="S",5*1,IF(O20="","",IF(O20="E",3*1,IF(O20="G",1*1,0*1))))</f>
        <v>3</v>
      </c>
      <c r="Q20" s="25"/>
      <c r="R20" s="19" t="str">
        <f t="shared" si="3"/>
        <v/>
      </c>
      <c r="S20" s="19">
        <f t="shared" si="4"/>
        <v>13</v>
      </c>
      <c r="U20" s="19">
        <f>SUM(H20,K20,N20)</f>
        <v>12</v>
      </c>
    </row>
    <row r="21" spans="1:28" x14ac:dyDescent="0.25">
      <c r="A21" s="19" t="s">
        <v>618</v>
      </c>
      <c r="C21" s="22"/>
      <c r="D21" s="28"/>
      <c r="F21" s="19" t="s">
        <v>979</v>
      </c>
      <c r="G21" s="22"/>
      <c r="H21" s="19">
        <v>4</v>
      </c>
      <c r="I21" s="23" t="s">
        <v>857</v>
      </c>
      <c r="J21" s="22">
        <f t="shared" si="11"/>
        <v>3</v>
      </c>
      <c r="K21" s="19">
        <v>2</v>
      </c>
      <c r="L21" s="23" t="s">
        <v>856</v>
      </c>
      <c r="M21" s="22">
        <f t="shared" si="12"/>
        <v>5</v>
      </c>
      <c r="N21" s="19">
        <v>4</v>
      </c>
      <c r="O21" s="23" t="s">
        <v>857</v>
      </c>
      <c r="P21" s="22">
        <f t="shared" si="13"/>
        <v>3</v>
      </c>
      <c r="Q21" s="25"/>
      <c r="R21" s="19" t="str">
        <f t="shared" si="3"/>
        <v/>
      </c>
      <c r="S21" s="19">
        <f t="shared" si="4"/>
        <v>11</v>
      </c>
      <c r="U21" s="19">
        <f>SUM(H21,K21,N21)</f>
        <v>10</v>
      </c>
    </row>
    <row r="22" spans="1:28" x14ac:dyDescent="0.25">
      <c r="A22" s="19" t="s">
        <v>619</v>
      </c>
      <c r="C22" s="22"/>
      <c r="D22" s="28"/>
      <c r="G22" s="22"/>
      <c r="J22" s="22" t="str">
        <f t="shared" si="11"/>
        <v/>
      </c>
      <c r="M22" s="22" t="str">
        <f t="shared" si="12"/>
        <v/>
      </c>
      <c r="P22" s="22" t="str">
        <f t="shared" si="13"/>
        <v/>
      </c>
      <c r="Q22" s="25"/>
      <c r="R22" s="19" t="str">
        <f t="shared" si="3"/>
        <v/>
      </c>
      <c r="S22" s="19">
        <f t="shared" si="4"/>
        <v>0</v>
      </c>
      <c r="U22" s="19">
        <f>SUM(H22,K22,N22)</f>
        <v>0</v>
      </c>
    </row>
    <row r="23" spans="1:28" x14ac:dyDescent="0.25">
      <c r="C23" s="22"/>
      <c r="D23" s="28"/>
      <c r="G23" s="22"/>
      <c r="J23" s="22"/>
      <c r="M23" s="22"/>
      <c r="P23" s="22"/>
      <c r="Q23" s="25"/>
      <c r="R23" s="19" t="str">
        <f t="shared" si="3"/>
        <v/>
      </c>
      <c r="S23" s="19">
        <f t="shared" si="4"/>
        <v>0</v>
      </c>
    </row>
    <row r="24" spans="1:28" x14ac:dyDescent="0.25">
      <c r="A24" s="19" t="s">
        <v>620</v>
      </c>
      <c r="C24" s="22"/>
      <c r="D24" s="28"/>
      <c r="F24" s="19" t="s">
        <v>938</v>
      </c>
      <c r="G24" s="22"/>
      <c r="H24" s="19">
        <v>4</v>
      </c>
      <c r="I24" s="23" t="s">
        <v>856</v>
      </c>
      <c r="J24" s="22">
        <f>IF(I24="S",5*1,IF(I24="","",IF(I24="E",3*1,IF(I24="G",1*1,0*1))))</f>
        <v>5</v>
      </c>
      <c r="K24" s="19">
        <v>3</v>
      </c>
      <c r="L24" s="23" t="s">
        <v>856</v>
      </c>
      <c r="M24" s="22">
        <f>IF(L24="S",5*1,IF(L24="","",IF(L24="E",3*1,IF(L24="G",1*1,0*1))))</f>
        <v>5</v>
      </c>
      <c r="N24" s="24">
        <v>3</v>
      </c>
      <c r="O24" s="23" t="s">
        <v>856</v>
      </c>
      <c r="P24" s="22">
        <f>IF(O24="S",5*1,IF(O24="","",IF(O24="E",3*1,IF(O24="G",1*1,0*1))))</f>
        <v>5</v>
      </c>
      <c r="Q24" s="25"/>
      <c r="R24" s="19" t="str">
        <f t="shared" si="3"/>
        <v/>
      </c>
      <c r="S24" s="19">
        <f t="shared" si="4"/>
        <v>15</v>
      </c>
      <c r="U24" s="19">
        <f>SUM(H24,K24,N24)</f>
        <v>10</v>
      </c>
      <c r="Y24" s="19">
        <f>SUM(S24,S26,S25,S27,-AB24)</f>
        <v>15</v>
      </c>
      <c r="AB24" s="19">
        <f>MIN(S24:S27)</f>
        <v>0</v>
      </c>
    </row>
    <row r="25" spans="1:28" x14ac:dyDescent="0.25">
      <c r="A25" s="19" t="s">
        <v>621</v>
      </c>
      <c r="C25" s="22"/>
      <c r="D25" s="28"/>
      <c r="G25" s="22"/>
      <c r="J25" s="22" t="str">
        <f t="shared" ref="J25:J27" si="14">IF(I25="S",5*1,IF(I25="","",IF(I25="E",3*1,IF(I25="G",1*1,0*1))))</f>
        <v/>
      </c>
      <c r="M25" s="22" t="str">
        <f t="shared" ref="M25:M27" si="15">IF(L25="S",5*1,IF(L25="","",IF(L25="E",3*1,IF(L25="G",1*1,0*1))))</f>
        <v/>
      </c>
      <c r="P25" s="22" t="str">
        <f t="shared" ref="P25:P27" si="16">IF(O25="S",5*1,IF(O25="","",IF(O25="E",3*1,IF(O25="G",1*1,0*1))))</f>
        <v/>
      </c>
      <c r="Q25" s="25"/>
      <c r="R25" s="19" t="str">
        <f t="shared" si="3"/>
        <v/>
      </c>
      <c r="S25" s="19">
        <f t="shared" si="4"/>
        <v>0</v>
      </c>
      <c r="U25" s="19">
        <f>SUM(H25,K25,N25)</f>
        <v>0</v>
      </c>
    </row>
    <row r="26" spans="1:28" x14ac:dyDescent="0.25">
      <c r="A26" s="19" t="s">
        <v>622</v>
      </c>
      <c r="C26" s="22"/>
      <c r="D26" s="28"/>
      <c r="G26" s="22"/>
      <c r="J26" s="22" t="str">
        <f t="shared" si="14"/>
        <v/>
      </c>
      <c r="M26" s="22" t="str">
        <f t="shared" si="15"/>
        <v/>
      </c>
      <c r="P26" s="22" t="str">
        <f t="shared" si="16"/>
        <v/>
      </c>
      <c r="Q26" s="25"/>
      <c r="R26" s="19" t="str">
        <f t="shared" si="3"/>
        <v/>
      </c>
      <c r="S26" s="19">
        <f t="shared" si="4"/>
        <v>0</v>
      </c>
      <c r="U26" s="19">
        <f>SUM(H26,K26,N26)</f>
        <v>0</v>
      </c>
    </row>
    <row r="27" spans="1:28" x14ac:dyDescent="0.25">
      <c r="A27" s="19" t="s">
        <v>623</v>
      </c>
      <c r="C27" s="22"/>
      <c r="D27" s="28"/>
      <c r="G27" s="22"/>
      <c r="J27" s="22" t="str">
        <f t="shared" si="14"/>
        <v/>
      </c>
      <c r="M27" s="22" t="str">
        <f t="shared" si="15"/>
        <v/>
      </c>
      <c r="P27" s="22" t="str">
        <f t="shared" si="16"/>
        <v/>
      </c>
      <c r="Q27" s="25"/>
      <c r="R27" s="19" t="str">
        <f t="shared" si="3"/>
        <v/>
      </c>
      <c r="S27" s="19">
        <f t="shared" si="4"/>
        <v>0</v>
      </c>
      <c r="U27" s="19">
        <f>SUM(H27,K27,N27)</f>
        <v>0</v>
      </c>
    </row>
    <row r="28" spans="1:28" x14ac:dyDescent="0.25">
      <c r="C28" s="22"/>
      <c r="D28" s="28"/>
      <c r="G28" s="22"/>
      <c r="J28" s="22"/>
      <c r="M28" s="22"/>
      <c r="P28" s="22"/>
      <c r="Q28" s="25"/>
      <c r="R28" s="19" t="str">
        <f t="shared" si="3"/>
        <v/>
      </c>
      <c r="S28" s="19">
        <f t="shared" si="4"/>
        <v>0</v>
      </c>
    </row>
    <row r="29" spans="1:28" x14ac:dyDescent="0.25">
      <c r="A29" s="19" t="s">
        <v>624</v>
      </c>
      <c r="C29" s="22"/>
      <c r="D29" s="28"/>
      <c r="F29" s="19" t="s">
        <v>937</v>
      </c>
      <c r="G29" s="22"/>
      <c r="H29" s="19">
        <v>4</v>
      </c>
      <c r="I29" s="23" t="s">
        <v>856</v>
      </c>
      <c r="J29" s="22">
        <f>IF(I29="S",5*1,IF(I29="","",IF(I29="E",3*1,IF(I29="G",1*1,0*1))))</f>
        <v>5</v>
      </c>
      <c r="K29" s="19">
        <v>4</v>
      </c>
      <c r="L29" s="23" t="s">
        <v>857</v>
      </c>
      <c r="M29" s="22">
        <f>IF(L29="S",5*1,IF(L29="","",IF(L29="E",3*1,IF(L29="G",1*1,0*1))))</f>
        <v>3</v>
      </c>
      <c r="N29" s="24">
        <v>4</v>
      </c>
      <c r="O29" s="23" t="s">
        <v>857</v>
      </c>
      <c r="P29" s="22">
        <f>IF(O29="S",5*1,IF(O29="","",IF(O29="E",3*1,IF(O29="G",1*1,0*1))))</f>
        <v>3</v>
      </c>
      <c r="Q29" s="25"/>
      <c r="R29" s="19" t="str">
        <f t="shared" si="3"/>
        <v/>
      </c>
      <c r="S29" s="19">
        <f t="shared" si="4"/>
        <v>11</v>
      </c>
      <c r="U29" s="19">
        <f>SUM(H29,K29,N29)</f>
        <v>12</v>
      </c>
      <c r="Y29" s="19">
        <f>SUM(S29,S31,S30,S32,-AB29)</f>
        <v>11</v>
      </c>
      <c r="AB29" s="19">
        <f>MIN(S29:S32)</f>
        <v>0</v>
      </c>
    </row>
    <row r="30" spans="1:28" x14ac:dyDescent="0.25">
      <c r="A30" s="19" t="s">
        <v>625</v>
      </c>
      <c r="C30" s="22"/>
      <c r="D30" s="28"/>
      <c r="G30" s="22"/>
      <c r="J30" s="22" t="str">
        <f t="shared" ref="J30:J32" si="17">IF(I30="S",5*1,IF(I30="","",IF(I30="E",3*1,IF(I30="G",1*1,0*1))))</f>
        <v/>
      </c>
      <c r="M30" s="22" t="str">
        <f t="shared" ref="M30:M32" si="18">IF(L30="S",5*1,IF(L30="","",IF(L30="E",3*1,IF(L30="G",1*1,0*1))))</f>
        <v/>
      </c>
      <c r="P30" s="22" t="str">
        <f t="shared" ref="P30:P32" si="19">IF(O30="S",5*1,IF(O30="","",IF(O30="E",3*1,IF(O30="G",1*1,0*1))))</f>
        <v/>
      </c>
      <c r="Q30" s="25"/>
      <c r="R30" s="19" t="str">
        <f t="shared" si="3"/>
        <v/>
      </c>
      <c r="S30" s="19">
        <f t="shared" si="4"/>
        <v>0</v>
      </c>
      <c r="U30" s="19">
        <f>SUM(H30,K30,N30)</f>
        <v>0</v>
      </c>
    </row>
    <row r="31" spans="1:28" x14ac:dyDescent="0.25">
      <c r="A31" s="19" t="s">
        <v>626</v>
      </c>
      <c r="C31" s="22"/>
      <c r="D31" s="28"/>
      <c r="G31" s="22"/>
      <c r="J31" s="22" t="str">
        <f t="shared" si="17"/>
        <v/>
      </c>
      <c r="M31" s="22" t="str">
        <f t="shared" si="18"/>
        <v/>
      </c>
      <c r="P31" s="22" t="str">
        <f t="shared" si="19"/>
        <v/>
      </c>
      <c r="Q31" s="25"/>
      <c r="R31" s="19" t="str">
        <f t="shared" si="3"/>
        <v/>
      </c>
      <c r="S31" s="19">
        <f t="shared" si="4"/>
        <v>0</v>
      </c>
      <c r="U31" s="19">
        <f>SUM(H31,K31,N31)</f>
        <v>0</v>
      </c>
    </row>
    <row r="32" spans="1:28" x14ac:dyDescent="0.25">
      <c r="A32" s="19" t="s">
        <v>627</v>
      </c>
      <c r="C32" s="22"/>
      <c r="D32" s="28"/>
      <c r="G32" s="22"/>
      <c r="J32" s="22" t="str">
        <f t="shared" si="17"/>
        <v/>
      </c>
      <c r="M32" s="22" t="str">
        <f t="shared" si="18"/>
        <v/>
      </c>
      <c r="P32" s="22" t="str">
        <f t="shared" si="19"/>
        <v/>
      </c>
      <c r="Q32" s="25"/>
      <c r="R32" s="19" t="str">
        <f t="shared" si="3"/>
        <v/>
      </c>
      <c r="S32" s="19">
        <f t="shared" si="4"/>
        <v>0</v>
      </c>
      <c r="U32" s="19">
        <f>SUM(H32,K32,N32)</f>
        <v>0</v>
      </c>
    </row>
    <row r="33" spans="1:28" x14ac:dyDescent="0.25">
      <c r="C33" s="22"/>
      <c r="D33" s="28"/>
      <c r="G33" s="22"/>
      <c r="J33" s="22"/>
      <c r="M33" s="22"/>
      <c r="P33" s="22"/>
      <c r="Q33" s="25"/>
      <c r="R33" s="19" t="str">
        <f t="shared" si="3"/>
        <v/>
      </c>
      <c r="S33" s="19">
        <f t="shared" si="4"/>
        <v>0</v>
      </c>
    </row>
    <row r="34" spans="1:28" x14ac:dyDescent="0.25">
      <c r="A34" s="19" t="s">
        <v>628</v>
      </c>
      <c r="C34" s="22"/>
      <c r="D34" s="28"/>
      <c r="F34" s="19" t="s">
        <v>925</v>
      </c>
      <c r="G34" s="22"/>
      <c r="H34" s="19">
        <v>3</v>
      </c>
      <c r="I34" s="23" t="s">
        <v>856</v>
      </c>
      <c r="J34" s="22">
        <f>IF(I34="S",5*1,IF(I34="","",IF(I34="E",3*1,IF(I34="G",1*1,0*1))))</f>
        <v>5</v>
      </c>
      <c r="K34" s="19">
        <v>1</v>
      </c>
      <c r="L34" s="23" t="s">
        <v>856</v>
      </c>
      <c r="M34" s="22">
        <f>IF(L34="S",5*1,IF(L34="","",IF(L34="E",3*1,IF(L34="G",1*1,0*1))))</f>
        <v>5</v>
      </c>
      <c r="N34" s="24">
        <v>4</v>
      </c>
      <c r="O34" s="23" t="s">
        <v>856</v>
      </c>
      <c r="P34" s="22">
        <f>IF(O34="S",5*1,IF(O34="","",IF(O34="E",3*1,IF(O34="G",1*1,0*1))))</f>
        <v>5</v>
      </c>
      <c r="Q34" s="25"/>
      <c r="R34" s="19" t="str">
        <f t="shared" si="3"/>
        <v/>
      </c>
      <c r="S34" s="19">
        <f t="shared" si="4"/>
        <v>15</v>
      </c>
      <c r="U34" s="19">
        <f>SUM(H34,K34,N34)</f>
        <v>8</v>
      </c>
      <c r="Y34" s="19">
        <f>SUM(S34,S36,S35,S37,-AB34)</f>
        <v>45</v>
      </c>
      <c r="AB34" s="19">
        <f>MIN(S34:S37)</f>
        <v>9</v>
      </c>
    </row>
    <row r="35" spans="1:28" x14ac:dyDescent="0.25">
      <c r="A35" s="19" t="s">
        <v>629</v>
      </c>
      <c r="C35" s="22"/>
      <c r="D35" s="28"/>
      <c r="F35" s="19" t="s">
        <v>915</v>
      </c>
      <c r="G35" s="22"/>
      <c r="H35" s="19">
        <v>2</v>
      </c>
      <c r="I35" s="23" t="s">
        <v>856</v>
      </c>
      <c r="J35" s="22">
        <f t="shared" ref="J35:J37" si="20">IF(I35="S",5*1,IF(I35="","",IF(I35="E",3*1,IF(I35="G",1*1,0*1))))</f>
        <v>5</v>
      </c>
      <c r="K35" s="19">
        <v>1</v>
      </c>
      <c r="L35" s="23" t="s">
        <v>856</v>
      </c>
      <c r="M35" s="22">
        <f t="shared" ref="M35:M37" si="21">IF(L35="S",5*1,IF(L35="","",IF(L35="E",3*1,IF(L35="G",1*1,0*1))))</f>
        <v>5</v>
      </c>
      <c r="N35" s="19">
        <v>3</v>
      </c>
      <c r="O35" s="23" t="s">
        <v>856</v>
      </c>
      <c r="P35" s="22">
        <f t="shared" ref="P35:P37" si="22">IF(O35="S",5*1,IF(O35="","",IF(O35="E",3*1,IF(O35="G",1*1,0*1))))</f>
        <v>5</v>
      </c>
      <c r="Q35" s="25"/>
      <c r="R35" s="19" t="str">
        <f t="shared" si="3"/>
        <v/>
      </c>
      <c r="S35" s="19">
        <f t="shared" si="4"/>
        <v>15</v>
      </c>
      <c r="U35" s="19">
        <f>SUM(H35,K35,N35)</f>
        <v>6</v>
      </c>
    </row>
    <row r="36" spans="1:28" x14ac:dyDescent="0.25">
      <c r="A36" s="19" t="s">
        <v>630</v>
      </c>
      <c r="C36" s="22"/>
      <c r="D36" s="28"/>
      <c r="F36" s="19" t="s">
        <v>980</v>
      </c>
      <c r="G36" s="22"/>
      <c r="H36" s="19">
        <v>3</v>
      </c>
      <c r="I36" s="23" t="s">
        <v>856</v>
      </c>
      <c r="J36" s="22">
        <f t="shared" si="20"/>
        <v>5</v>
      </c>
      <c r="K36" s="19">
        <v>2</v>
      </c>
      <c r="L36" s="23" t="s">
        <v>856</v>
      </c>
      <c r="M36" s="22">
        <f t="shared" si="21"/>
        <v>5</v>
      </c>
      <c r="N36" s="19">
        <v>2</v>
      </c>
      <c r="O36" s="23" t="s">
        <v>856</v>
      </c>
      <c r="P36" s="22">
        <f t="shared" si="22"/>
        <v>5</v>
      </c>
      <c r="Q36" s="25"/>
      <c r="R36" s="19" t="str">
        <f t="shared" si="3"/>
        <v/>
      </c>
      <c r="S36" s="19">
        <f t="shared" si="4"/>
        <v>15</v>
      </c>
      <c r="U36" s="19">
        <f>SUM(H36,K36,N36)</f>
        <v>7</v>
      </c>
    </row>
    <row r="37" spans="1:28" x14ac:dyDescent="0.25">
      <c r="A37" s="19" t="s">
        <v>631</v>
      </c>
      <c r="C37" s="22"/>
      <c r="D37" s="28"/>
      <c r="F37" s="19" t="s">
        <v>910</v>
      </c>
      <c r="G37" s="22"/>
      <c r="H37" s="19">
        <v>3</v>
      </c>
      <c r="I37" s="23" t="s">
        <v>857</v>
      </c>
      <c r="J37" s="22">
        <f t="shared" si="20"/>
        <v>3</v>
      </c>
      <c r="K37" s="19">
        <v>4</v>
      </c>
      <c r="L37" s="23" t="s">
        <v>857</v>
      </c>
      <c r="M37" s="22">
        <f t="shared" si="21"/>
        <v>3</v>
      </c>
      <c r="N37" s="19">
        <v>3</v>
      </c>
      <c r="O37" s="23" t="s">
        <v>857</v>
      </c>
      <c r="P37" s="22">
        <f t="shared" si="22"/>
        <v>3</v>
      </c>
      <c r="Q37" s="25"/>
      <c r="R37" s="19" t="str">
        <f t="shared" si="3"/>
        <v/>
      </c>
      <c r="S37" s="19">
        <f t="shared" si="4"/>
        <v>9</v>
      </c>
      <c r="U37" s="19">
        <f>SUM(H37,K37,N37)</f>
        <v>10</v>
      </c>
    </row>
    <row r="38" spans="1:28" x14ac:dyDescent="0.25">
      <c r="C38" s="22"/>
      <c r="D38" s="28"/>
      <c r="G38" s="22"/>
      <c r="J38" s="22"/>
      <c r="M38" s="22"/>
      <c r="P38" s="22"/>
      <c r="Q38" s="25"/>
      <c r="R38" s="19" t="str">
        <f t="shared" si="3"/>
        <v/>
      </c>
      <c r="S38" s="19">
        <f t="shared" si="4"/>
        <v>0</v>
      </c>
    </row>
    <row r="39" spans="1:28" x14ac:dyDescent="0.25">
      <c r="A39" s="19" t="s">
        <v>632</v>
      </c>
      <c r="C39" s="22"/>
      <c r="D39" s="28"/>
      <c r="F39" s="19" t="s">
        <v>926</v>
      </c>
      <c r="G39" s="22"/>
      <c r="H39" s="19">
        <v>1</v>
      </c>
      <c r="I39" s="23" t="s">
        <v>856</v>
      </c>
      <c r="J39" s="22">
        <f>IF(I39="S",5*1,IF(I39="","",IF(I39="E",3*1,IF(I39="G",1*1,0*1))))</f>
        <v>5</v>
      </c>
      <c r="K39" s="19">
        <v>2</v>
      </c>
      <c r="L39" s="23" t="s">
        <v>856</v>
      </c>
      <c r="M39" s="22">
        <f>IF(L39="S",5*1,IF(L39="","",IF(L39="E",3*1,IF(L39="G",1*1,0*1))))</f>
        <v>5</v>
      </c>
      <c r="N39" s="24">
        <v>2</v>
      </c>
      <c r="O39" s="23" t="s">
        <v>856</v>
      </c>
      <c r="P39" s="22">
        <f>IF(O39="S",5*1,IF(O39="","",IF(O39="E",3*1,IF(O39="G",1*1,0*1))))</f>
        <v>5</v>
      </c>
      <c r="Q39" s="25"/>
      <c r="R39" s="19" t="str">
        <f t="shared" si="3"/>
        <v/>
      </c>
      <c r="S39" s="19">
        <f t="shared" si="4"/>
        <v>15</v>
      </c>
      <c r="U39" s="19">
        <f>SUM(H39,K39,N39)</f>
        <v>5</v>
      </c>
      <c r="Y39" s="19">
        <f>SUM(S39,S41,S40,S42,-AB39)</f>
        <v>15</v>
      </c>
      <c r="AB39" s="19">
        <f>MIN(S39:S42)</f>
        <v>0</v>
      </c>
    </row>
    <row r="40" spans="1:28" x14ac:dyDescent="0.25">
      <c r="A40" s="19" t="s">
        <v>633</v>
      </c>
      <c r="C40" s="22"/>
      <c r="D40" s="28"/>
      <c r="G40" s="22"/>
      <c r="J40" s="22" t="str">
        <f t="shared" ref="J40:J42" si="23">IF(I40="S",5*1,IF(I40="","",IF(I40="E",3*1,IF(I40="G",1*1,0*1))))</f>
        <v/>
      </c>
      <c r="M40" s="22" t="str">
        <f t="shared" ref="M40:M42" si="24">IF(L40="S",5*1,IF(L40="","",IF(L40="E",3*1,IF(L40="G",1*1,0*1))))</f>
        <v/>
      </c>
      <c r="P40" s="22" t="str">
        <f t="shared" ref="P40:P42" si="25">IF(O40="S",5*1,IF(O40="","",IF(O40="E",3*1,IF(O40="G",1*1,0*1))))</f>
        <v/>
      </c>
      <c r="Q40" s="25"/>
      <c r="R40" s="19" t="str">
        <f t="shared" si="3"/>
        <v/>
      </c>
      <c r="S40" s="19">
        <f t="shared" si="4"/>
        <v>0</v>
      </c>
      <c r="U40" s="19">
        <f>SUM(H40,K40,N40)</f>
        <v>0</v>
      </c>
    </row>
    <row r="41" spans="1:28" x14ac:dyDescent="0.25">
      <c r="A41" s="19" t="s">
        <v>634</v>
      </c>
      <c r="C41" s="22"/>
      <c r="D41" s="28"/>
      <c r="G41" s="22"/>
      <c r="J41" s="22" t="str">
        <f t="shared" si="23"/>
        <v/>
      </c>
      <c r="M41" s="22" t="str">
        <f t="shared" si="24"/>
        <v/>
      </c>
      <c r="P41" s="22" t="str">
        <f t="shared" si="25"/>
        <v/>
      </c>
      <c r="Q41" s="25"/>
      <c r="R41" s="19" t="str">
        <f t="shared" si="3"/>
        <v/>
      </c>
      <c r="S41" s="19">
        <f t="shared" si="4"/>
        <v>0</v>
      </c>
      <c r="U41" s="19">
        <f>SUM(H41,K41,N41)</f>
        <v>0</v>
      </c>
    </row>
    <row r="42" spans="1:28" x14ac:dyDescent="0.25">
      <c r="A42" s="19" t="s">
        <v>635</v>
      </c>
      <c r="C42" s="22"/>
      <c r="D42" s="28"/>
      <c r="G42" s="22"/>
      <c r="J42" s="22" t="str">
        <f t="shared" si="23"/>
        <v/>
      </c>
      <c r="M42" s="22" t="str">
        <f t="shared" si="24"/>
        <v/>
      </c>
      <c r="P42" s="22" t="str">
        <f t="shared" si="25"/>
        <v/>
      </c>
      <c r="Q42" s="25"/>
      <c r="R42" s="19" t="str">
        <f t="shared" si="3"/>
        <v/>
      </c>
      <c r="S42" s="19">
        <f t="shared" si="4"/>
        <v>0</v>
      </c>
      <c r="U42" s="19">
        <f>SUM(H42,K42,N42)</f>
        <v>0</v>
      </c>
    </row>
    <row r="43" spans="1:28" x14ac:dyDescent="0.25">
      <c r="C43" s="22"/>
      <c r="D43" s="28"/>
      <c r="G43" s="22"/>
      <c r="J43" s="22"/>
      <c r="M43" s="22"/>
      <c r="P43" s="22"/>
      <c r="Q43" s="25"/>
      <c r="R43" s="19" t="str">
        <f t="shared" si="3"/>
        <v/>
      </c>
      <c r="S43" s="19">
        <f t="shared" si="4"/>
        <v>0</v>
      </c>
    </row>
    <row r="44" spans="1:28" x14ac:dyDescent="0.25">
      <c r="A44" s="19" t="s">
        <v>636</v>
      </c>
      <c r="C44" s="22"/>
      <c r="D44" s="28"/>
      <c r="F44" s="19" t="s">
        <v>871</v>
      </c>
      <c r="G44" s="22"/>
      <c r="J44" s="22" t="str">
        <f>IF(I44="S",5*1,IF(I44="","",IF(I44="E",3*1,IF(I44="G",1*1,0*1))))</f>
        <v/>
      </c>
      <c r="M44" s="22" t="str">
        <f>IF(L44="S",5*1,IF(L44="","",IF(L44="E",3*1,IF(L44="G",1*1,0*1))))</f>
        <v/>
      </c>
      <c r="N44" s="24"/>
      <c r="P44" s="22" t="str">
        <f>IF(O44="S",5*1,IF(O44="","",IF(O44="E",3*1,IF(O44="G",1*1,0*1))))</f>
        <v/>
      </c>
      <c r="Q44" s="25"/>
      <c r="R44" s="19" t="str">
        <f t="shared" si="3"/>
        <v/>
      </c>
      <c r="S44" s="19">
        <f t="shared" si="4"/>
        <v>0</v>
      </c>
      <c r="U44" s="19">
        <f>SUM(H44,K44,N44)</f>
        <v>0</v>
      </c>
      <c r="Y44" s="19">
        <f>SUM(S44,S46,S45,S47,-AB44)</f>
        <v>5</v>
      </c>
      <c r="AB44" s="19">
        <f>MIN(S44:S47)</f>
        <v>0</v>
      </c>
    </row>
    <row r="45" spans="1:28" x14ac:dyDescent="0.25">
      <c r="A45" s="19" t="s">
        <v>637</v>
      </c>
      <c r="C45" s="22"/>
      <c r="D45" s="28"/>
      <c r="F45" s="19" t="s">
        <v>911</v>
      </c>
      <c r="G45" s="22"/>
      <c r="H45" s="19">
        <v>4</v>
      </c>
      <c r="I45" s="23" t="s">
        <v>858</v>
      </c>
      <c r="J45" s="22">
        <f t="shared" ref="J45:J47" si="26">IF(I45="S",5*1,IF(I45="","",IF(I45="E",3*1,IF(I45="G",1*1,0*1))))</f>
        <v>1</v>
      </c>
      <c r="K45" s="19">
        <v>4</v>
      </c>
      <c r="L45" s="23" t="s">
        <v>857</v>
      </c>
      <c r="M45" s="22">
        <f t="shared" ref="M45:M47" si="27">IF(L45="S",5*1,IF(L45="","",IF(L45="E",3*1,IF(L45="G",1*1,0*1))))</f>
        <v>3</v>
      </c>
      <c r="N45" s="19">
        <v>4</v>
      </c>
      <c r="O45" s="23" t="s">
        <v>858</v>
      </c>
      <c r="P45" s="22">
        <f t="shared" ref="P45:P47" si="28">IF(O45="S",5*1,IF(O45="","",IF(O45="E",3*1,IF(O45="G",1*1,0*1))))</f>
        <v>1</v>
      </c>
      <c r="Q45" s="25"/>
      <c r="R45" s="19" t="str">
        <f t="shared" si="3"/>
        <v/>
      </c>
      <c r="S45" s="19">
        <f t="shared" si="4"/>
        <v>5</v>
      </c>
      <c r="U45" s="19">
        <f>SUM(H45,K45,N45)</f>
        <v>12</v>
      </c>
    </row>
    <row r="46" spans="1:28" x14ac:dyDescent="0.25">
      <c r="A46" s="19" t="s">
        <v>638</v>
      </c>
      <c r="C46" s="22"/>
      <c r="D46" s="28"/>
      <c r="G46" s="22"/>
      <c r="J46" s="22" t="str">
        <f t="shared" si="26"/>
        <v/>
      </c>
      <c r="M46" s="22" t="str">
        <f t="shared" si="27"/>
        <v/>
      </c>
      <c r="P46" s="22" t="str">
        <f t="shared" si="28"/>
        <v/>
      </c>
      <c r="Q46" s="25"/>
      <c r="R46" s="19" t="str">
        <f t="shared" si="3"/>
        <v/>
      </c>
      <c r="S46" s="19">
        <f t="shared" si="4"/>
        <v>0</v>
      </c>
      <c r="U46" s="19">
        <f>SUM(H46,K46,N46)</f>
        <v>0</v>
      </c>
    </row>
    <row r="47" spans="1:28" x14ac:dyDescent="0.25">
      <c r="A47" s="19" t="s">
        <v>639</v>
      </c>
      <c r="C47" s="22"/>
      <c r="D47" s="28"/>
      <c r="G47" s="22"/>
      <c r="J47" s="22" t="str">
        <f t="shared" si="26"/>
        <v/>
      </c>
      <c r="M47" s="22" t="str">
        <f t="shared" si="27"/>
        <v/>
      </c>
      <c r="P47" s="22" t="str">
        <f t="shared" si="28"/>
        <v/>
      </c>
      <c r="Q47" s="25"/>
      <c r="R47" s="19" t="str">
        <f t="shared" si="3"/>
        <v/>
      </c>
      <c r="S47" s="19">
        <f t="shared" si="4"/>
        <v>0</v>
      </c>
      <c r="U47" s="19">
        <f>SUM(H47,K47,N47)</f>
        <v>0</v>
      </c>
    </row>
    <row r="48" spans="1:28" x14ac:dyDescent="0.25">
      <c r="C48" s="22"/>
      <c r="D48" s="28"/>
      <c r="G48" s="22"/>
      <c r="J48" s="22"/>
      <c r="M48" s="22"/>
      <c r="P48" s="22"/>
      <c r="Q48" s="25"/>
      <c r="R48" s="19" t="str">
        <f t="shared" si="3"/>
        <v/>
      </c>
      <c r="S48" s="19">
        <f t="shared" si="4"/>
        <v>0</v>
      </c>
    </row>
    <row r="49" spans="1:28" x14ac:dyDescent="0.25">
      <c r="A49" s="19" t="s">
        <v>640</v>
      </c>
      <c r="C49" s="22"/>
      <c r="D49" s="28"/>
      <c r="G49" s="22"/>
      <c r="J49" s="22" t="str">
        <f>IF(I49="S",5*1,IF(I49="","",IF(I49="E",3*1,IF(I49="G",1*1,0*1))))</f>
        <v/>
      </c>
      <c r="M49" s="22" t="str">
        <f>IF(L49="S",5*1,IF(L49="","",IF(L49="E",3*1,IF(L49="G",1*1,0*1))))</f>
        <v/>
      </c>
      <c r="N49" s="24"/>
      <c r="P49" s="22" t="str">
        <f>IF(O49="S",5*1,IF(O49="","",IF(O49="E",3*1,IF(O49="G",1*1,0*1))))</f>
        <v/>
      </c>
      <c r="Q49" s="25"/>
      <c r="R49" s="19" t="str">
        <f t="shared" si="3"/>
        <v/>
      </c>
      <c r="S49" s="19">
        <f t="shared" si="4"/>
        <v>0</v>
      </c>
      <c r="U49" s="19">
        <f>SUM(H49,K49,N49)</f>
        <v>0</v>
      </c>
      <c r="Y49" s="19">
        <f>SUM(S49,S51,S50,S52,-AB49)</f>
        <v>0</v>
      </c>
      <c r="AB49" s="19">
        <f>MIN(S49:S52)</f>
        <v>0</v>
      </c>
    </row>
    <row r="50" spans="1:28" x14ac:dyDescent="0.25">
      <c r="A50" s="19" t="s">
        <v>641</v>
      </c>
      <c r="C50" s="22"/>
      <c r="D50" s="28"/>
      <c r="G50" s="22"/>
      <c r="J50" s="22" t="str">
        <f t="shared" ref="J50:J52" si="29">IF(I50="S",5*1,IF(I50="","",IF(I50="E",3*1,IF(I50="G",1*1,0*1))))</f>
        <v/>
      </c>
      <c r="M50" s="22" t="str">
        <f t="shared" ref="M50:M52" si="30">IF(L50="S",5*1,IF(L50="","",IF(L50="E",3*1,IF(L50="G",1*1,0*1))))</f>
        <v/>
      </c>
      <c r="P50" s="22" t="str">
        <f t="shared" ref="P50:P52" si="31">IF(O50="S",5*1,IF(O50="","",IF(O50="E",3*1,IF(O50="G",1*1,0*1))))</f>
        <v/>
      </c>
      <c r="Q50" s="25"/>
      <c r="R50" s="19" t="str">
        <f t="shared" si="3"/>
        <v/>
      </c>
      <c r="S50" s="19">
        <f t="shared" si="4"/>
        <v>0</v>
      </c>
      <c r="U50" s="19">
        <f>SUM(H50,K50,N50)</f>
        <v>0</v>
      </c>
    </row>
    <row r="51" spans="1:28" x14ac:dyDescent="0.25">
      <c r="A51" s="19" t="s">
        <v>642</v>
      </c>
      <c r="C51" s="22"/>
      <c r="D51" s="28"/>
      <c r="G51" s="22"/>
      <c r="J51" s="22" t="str">
        <f t="shared" si="29"/>
        <v/>
      </c>
      <c r="M51" s="22" t="str">
        <f t="shared" si="30"/>
        <v/>
      </c>
      <c r="P51" s="22" t="str">
        <f t="shared" si="31"/>
        <v/>
      </c>
      <c r="Q51" s="25"/>
      <c r="R51" s="19" t="str">
        <f t="shared" si="3"/>
        <v/>
      </c>
      <c r="S51" s="19">
        <f t="shared" si="4"/>
        <v>0</v>
      </c>
      <c r="U51" s="19">
        <f>SUM(H51,K51,N51)</f>
        <v>0</v>
      </c>
    </row>
    <row r="52" spans="1:28" x14ac:dyDescent="0.25">
      <c r="A52" s="19" t="s">
        <v>643</v>
      </c>
      <c r="C52" s="22"/>
      <c r="D52" s="28"/>
      <c r="G52" s="22"/>
      <c r="J52" s="22" t="str">
        <f t="shared" si="29"/>
        <v/>
      </c>
      <c r="M52" s="22" t="str">
        <f t="shared" si="30"/>
        <v/>
      </c>
      <c r="P52" s="22" t="str">
        <f t="shared" si="31"/>
        <v/>
      </c>
      <c r="Q52" s="25"/>
      <c r="R52" s="19" t="str">
        <f t="shared" si="3"/>
        <v/>
      </c>
      <c r="S52" s="19">
        <f t="shared" si="4"/>
        <v>0</v>
      </c>
      <c r="U52" s="19">
        <f>SUM(H52,K52,N52)</f>
        <v>0</v>
      </c>
    </row>
    <row r="53" spans="1:28" x14ac:dyDescent="0.25">
      <c r="C53" s="22"/>
      <c r="D53" s="28"/>
      <c r="G53" s="22"/>
      <c r="J53" s="22"/>
      <c r="M53" s="22"/>
      <c r="P53" s="22"/>
      <c r="Q53" s="25"/>
      <c r="R53" s="19" t="str">
        <f t="shared" si="3"/>
        <v/>
      </c>
      <c r="S53" s="19">
        <f t="shared" si="4"/>
        <v>0</v>
      </c>
    </row>
    <row r="54" spans="1:28" x14ac:dyDescent="0.25">
      <c r="A54" s="19" t="s">
        <v>644</v>
      </c>
      <c r="C54" s="22"/>
      <c r="D54" s="28"/>
      <c r="G54" s="22"/>
      <c r="J54" s="22" t="str">
        <f>IF(I54="S",5*1,IF(I54="","",IF(I54="E",3*1,IF(I54="G",1*1,0*1))))</f>
        <v/>
      </c>
      <c r="M54" s="22" t="str">
        <f>IF(L54="S",5*1,IF(L54="","",IF(L54="E",3*1,IF(L54="G",1*1,0*1))))</f>
        <v/>
      </c>
      <c r="N54" s="24"/>
      <c r="P54" s="22" t="str">
        <f>IF(O54="S",5*1,IF(O54="","",IF(O54="E",3*1,IF(O54="G",1*1,0*1))))</f>
        <v/>
      </c>
      <c r="Q54" s="25"/>
      <c r="R54" s="19" t="str">
        <f t="shared" si="3"/>
        <v/>
      </c>
      <c r="S54" s="19">
        <f t="shared" si="4"/>
        <v>0</v>
      </c>
      <c r="U54" s="19">
        <f>SUM(H54,K54,N54)</f>
        <v>0</v>
      </c>
      <c r="Y54" s="19">
        <f>SUM(S54,S56,S55,S57,-AB54)</f>
        <v>0</v>
      </c>
      <c r="AB54" s="19">
        <f>MIN(S54:S57)</f>
        <v>0</v>
      </c>
    </row>
    <row r="55" spans="1:28" x14ac:dyDescent="0.25">
      <c r="A55" s="19" t="s">
        <v>645</v>
      </c>
      <c r="C55" s="22"/>
      <c r="D55" s="28"/>
      <c r="G55" s="22"/>
      <c r="J55" s="22" t="str">
        <f t="shared" ref="J55:J57" si="32">IF(I55="S",5*1,IF(I55="","",IF(I55="E",3*1,IF(I55="G",1*1,0*1))))</f>
        <v/>
      </c>
      <c r="M55" s="22" t="str">
        <f t="shared" ref="M55:M57" si="33">IF(L55="S",5*1,IF(L55="","",IF(L55="E",3*1,IF(L55="G",1*1,0*1))))</f>
        <v/>
      </c>
      <c r="P55" s="22" t="str">
        <f t="shared" ref="P55:P57" si="34">IF(O55="S",5*1,IF(O55="","",IF(O55="E",3*1,IF(O55="G",1*1,0*1))))</f>
        <v/>
      </c>
      <c r="Q55" s="25"/>
      <c r="R55" s="19" t="str">
        <f t="shared" si="3"/>
        <v/>
      </c>
      <c r="S55" s="19">
        <f t="shared" si="4"/>
        <v>0</v>
      </c>
      <c r="U55" s="19">
        <f>SUM(H55,K55,N55)</f>
        <v>0</v>
      </c>
    </row>
    <row r="56" spans="1:28" x14ac:dyDescent="0.25">
      <c r="A56" s="19" t="s">
        <v>646</v>
      </c>
      <c r="C56" s="22"/>
      <c r="D56" s="28"/>
      <c r="G56" s="22"/>
      <c r="J56" s="22" t="str">
        <f t="shared" si="32"/>
        <v/>
      </c>
      <c r="M56" s="22" t="str">
        <f t="shared" si="33"/>
        <v/>
      </c>
      <c r="P56" s="22" t="str">
        <f t="shared" si="34"/>
        <v/>
      </c>
      <c r="Q56" s="25"/>
      <c r="R56" s="19" t="str">
        <f t="shared" si="3"/>
        <v/>
      </c>
      <c r="S56" s="19">
        <f t="shared" si="4"/>
        <v>0</v>
      </c>
      <c r="U56" s="19">
        <f>SUM(H56,K56,N56)</f>
        <v>0</v>
      </c>
    </row>
    <row r="57" spans="1:28" x14ac:dyDescent="0.25">
      <c r="A57" s="19" t="s">
        <v>647</v>
      </c>
      <c r="C57" s="22"/>
      <c r="D57" s="28"/>
      <c r="G57" s="22"/>
      <c r="J57" s="22" t="str">
        <f t="shared" si="32"/>
        <v/>
      </c>
      <c r="M57" s="22" t="str">
        <f t="shared" si="33"/>
        <v/>
      </c>
      <c r="P57" s="22" t="str">
        <f t="shared" si="34"/>
        <v/>
      </c>
      <c r="Q57" s="25"/>
      <c r="R57" s="19" t="str">
        <f t="shared" si="3"/>
        <v/>
      </c>
      <c r="S57" s="19">
        <f t="shared" si="4"/>
        <v>0</v>
      </c>
      <c r="U57" s="19">
        <f>SUM(H57,K57,N57)</f>
        <v>0</v>
      </c>
    </row>
    <row r="58" spans="1:28" x14ac:dyDescent="0.25">
      <c r="C58" s="22"/>
      <c r="D58" s="28"/>
      <c r="G58" s="22"/>
      <c r="J58" s="22"/>
      <c r="M58" s="22"/>
      <c r="P58" s="22"/>
      <c r="Q58" s="25"/>
      <c r="R58" s="19" t="str">
        <f t="shared" si="3"/>
        <v/>
      </c>
      <c r="S58" s="19">
        <f t="shared" si="4"/>
        <v>0</v>
      </c>
    </row>
    <row r="59" spans="1:28" x14ac:dyDescent="0.25">
      <c r="A59" s="19" t="s">
        <v>648</v>
      </c>
      <c r="C59" s="22"/>
      <c r="D59" s="28"/>
      <c r="F59" s="19" t="s">
        <v>916</v>
      </c>
      <c r="G59" s="22"/>
      <c r="H59" s="19">
        <v>3</v>
      </c>
      <c r="I59" s="23" t="s">
        <v>856</v>
      </c>
      <c r="J59" s="22">
        <f>IF(I59="S",5*1,IF(I59="","",IF(I59="E",3*1,IF(I59="G",1*1,0*1))))</f>
        <v>5</v>
      </c>
      <c r="K59" s="19">
        <v>1</v>
      </c>
      <c r="L59" s="23" t="s">
        <v>856</v>
      </c>
      <c r="M59" s="22">
        <f>IF(L59="S",5*1,IF(L59="","",IF(L59="E",3*1,IF(L59="G",1*1,0*1))))</f>
        <v>5</v>
      </c>
      <c r="N59" s="24">
        <v>3</v>
      </c>
      <c r="O59" s="23" t="s">
        <v>856</v>
      </c>
      <c r="P59" s="22">
        <f>IF(O59="S",5*1,IF(O59="","",IF(O59="E",3*1,IF(O59="G",1*1,0*1))))</f>
        <v>5</v>
      </c>
      <c r="Q59" s="25"/>
      <c r="R59" s="19" t="str">
        <f t="shared" si="3"/>
        <v/>
      </c>
      <c r="S59" s="19">
        <f t="shared" si="4"/>
        <v>15</v>
      </c>
      <c r="U59" s="19">
        <f>SUM(H59,K59,N59)</f>
        <v>7</v>
      </c>
      <c r="Y59" s="19">
        <f>SUM(S59,S61,S60,S62,-AB59)</f>
        <v>45</v>
      </c>
      <c r="AB59" s="19">
        <f>MIN(S59:S62)</f>
        <v>13</v>
      </c>
    </row>
    <row r="60" spans="1:28" x14ac:dyDescent="0.25">
      <c r="A60" s="19" t="s">
        <v>649</v>
      </c>
      <c r="C60" s="22"/>
      <c r="D60" s="28"/>
      <c r="F60" s="19" t="s">
        <v>981</v>
      </c>
      <c r="G60" s="22"/>
      <c r="H60" s="19">
        <v>2</v>
      </c>
      <c r="I60" s="23" t="s">
        <v>856</v>
      </c>
      <c r="J60" s="22">
        <f t="shared" ref="J60:J62" si="35">IF(I60="S",5*1,IF(I60="","",IF(I60="E",3*1,IF(I60="G",1*1,0*1))))</f>
        <v>5</v>
      </c>
      <c r="K60" s="19">
        <v>2</v>
      </c>
      <c r="L60" s="23" t="s">
        <v>856</v>
      </c>
      <c r="M60" s="22">
        <f t="shared" ref="M60:M62" si="36">IF(L60="S",5*1,IF(L60="","",IF(L60="E",3*1,IF(L60="G",1*1,0*1))))</f>
        <v>5</v>
      </c>
      <c r="N60" s="19">
        <v>2</v>
      </c>
      <c r="O60" s="23" t="s">
        <v>856</v>
      </c>
      <c r="P60" s="22">
        <f t="shared" ref="P60:P62" si="37">IF(O60="S",5*1,IF(O60="","",IF(O60="E",3*1,IF(O60="G",1*1,0*1))))</f>
        <v>5</v>
      </c>
      <c r="Q60" s="25"/>
      <c r="R60" s="19" t="str">
        <f t="shared" si="3"/>
        <v/>
      </c>
      <c r="S60" s="19">
        <f t="shared" si="4"/>
        <v>15</v>
      </c>
      <c r="U60" s="19">
        <f>SUM(H60,K60,N60)</f>
        <v>6</v>
      </c>
    </row>
    <row r="61" spans="1:28" x14ac:dyDescent="0.25">
      <c r="A61" s="19" t="s">
        <v>650</v>
      </c>
      <c r="C61" s="22"/>
      <c r="D61" s="28"/>
      <c r="F61" s="19" t="s">
        <v>912</v>
      </c>
      <c r="G61" s="22"/>
      <c r="H61" s="19">
        <v>2</v>
      </c>
      <c r="I61" s="23" t="s">
        <v>856</v>
      </c>
      <c r="J61" s="22">
        <f t="shared" si="35"/>
        <v>5</v>
      </c>
      <c r="K61" s="19">
        <v>4</v>
      </c>
      <c r="L61" s="23" t="s">
        <v>856</v>
      </c>
      <c r="M61" s="22">
        <f t="shared" si="36"/>
        <v>5</v>
      </c>
      <c r="N61" s="19">
        <v>1</v>
      </c>
      <c r="O61" s="23" t="s">
        <v>856</v>
      </c>
      <c r="P61" s="22">
        <f t="shared" si="37"/>
        <v>5</v>
      </c>
      <c r="Q61" s="25"/>
      <c r="R61" s="19" t="str">
        <f t="shared" si="3"/>
        <v/>
      </c>
      <c r="S61" s="19">
        <f t="shared" si="4"/>
        <v>15</v>
      </c>
      <c r="U61" s="19">
        <f>SUM(H61,K61,N61)</f>
        <v>7</v>
      </c>
    </row>
    <row r="62" spans="1:28" x14ac:dyDescent="0.25">
      <c r="A62" s="19" t="s">
        <v>651</v>
      </c>
      <c r="C62" s="22"/>
      <c r="D62" s="28"/>
      <c r="F62" s="19" t="s">
        <v>927</v>
      </c>
      <c r="G62" s="22"/>
      <c r="H62" s="19">
        <v>2</v>
      </c>
      <c r="I62" s="23" t="s">
        <v>856</v>
      </c>
      <c r="J62" s="22">
        <f t="shared" si="35"/>
        <v>5</v>
      </c>
      <c r="K62" s="19">
        <v>4</v>
      </c>
      <c r="L62" s="23" t="s">
        <v>857</v>
      </c>
      <c r="M62" s="22">
        <f t="shared" si="36"/>
        <v>3</v>
      </c>
      <c r="N62" s="19">
        <v>2</v>
      </c>
      <c r="O62" s="23" t="s">
        <v>856</v>
      </c>
      <c r="P62" s="22">
        <f t="shared" si="37"/>
        <v>5</v>
      </c>
      <c r="Q62" s="25"/>
      <c r="R62" s="19" t="str">
        <f t="shared" si="3"/>
        <v/>
      </c>
      <c r="S62" s="19">
        <f t="shared" si="4"/>
        <v>13</v>
      </c>
      <c r="U62" s="19">
        <f>SUM(H62,K62,N62)</f>
        <v>8</v>
      </c>
    </row>
    <row r="63" spans="1:28" x14ac:dyDescent="0.25">
      <c r="C63" s="22"/>
      <c r="D63" s="28"/>
      <c r="G63" s="22"/>
      <c r="J63" s="22"/>
      <c r="M63" s="22"/>
      <c r="P63" s="22"/>
      <c r="Q63" s="25"/>
      <c r="R63" s="19" t="str">
        <f t="shared" si="3"/>
        <v/>
      </c>
      <c r="S63" s="19">
        <f t="shared" si="4"/>
        <v>0</v>
      </c>
    </row>
    <row r="64" spans="1:28" x14ac:dyDescent="0.25">
      <c r="A64" s="19" t="s">
        <v>652</v>
      </c>
      <c r="C64" s="22"/>
      <c r="D64" s="28"/>
      <c r="F64" s="19" t="s">
        <v>913</v>
      </c>
      <c r="G64" s="22"/>
      <c r="H64" s="19">
        <v>4</v>
      </c>
      <c r="I64" s="23" t="s">
        <v>857</v>
      </c>
      <c r="J64" s="22">
        <f>IF(I64="S",5*1,IF(I64="","",IF(I64="E",3*1,IF(I64="G",1*1,0*1))))</f>
        <v>3</v>
      </c>
      <c r="K64" s="19">
        <v>3</v>
      </c>
      <c r="L64" s="23" t="s">
        <v>856</v>
      </c>
      <c r="M64" s="22">
        <f>IF(L64="S",5*1,IF(L64="","",IF(L64="E",3*1,IF(L64="G",1*1,0*1))))</f>
        <v>5</v>
      </c>
      <c r="N64" s="24">
        <v>4</v>
      </c>
      <c r="O64" s="23" t="s">
        <v>856</v>
      </c>
      <c r="P64" s="22">
        <f>IF(O64="S",5*1,IF(O64="","",IF(O64="E",3*1,IF(O64="G",1*1,0*1))))</f>
        <v>5</v>
      </c>
      <c r="Q64" s="25"/>
      <c r="R64" s="19" t="str">
        <f t="shared" si="3"/>
        <v/>
      </c>
      <c r="S64" s="19">
        <f t="shared" si="4"/>
        <v>13</v>
      </c>
      <c r="U64" s="19">
        <f>SUM(H64,K64,N64)</f>
        <v>11</v>
      </c>
      <c r="Y64" s="19">
        <f>SUM(S64,S66,S65,S67,-AB64)</f>
        <v>41</v>
      </c>
      <c r="AB64" s="19">
        <f>MIN(S64:S67)</f>
        <v>13</v>
      </c>
    </row>
    <row r="65" spans="1:28" x14ac:dyDescent="0.25">
      <c r="A65" s="19" t="s">
        <v>653</v>
      </c>
      <c r="C65" s="22"/>
      <c r="D65" s="28"/>
      <c r="F65" s="19" t="s">
        <v>917</v>
      </c>
      <c r="G65" s="22"/>
      <c r="H65" s="19">
        <v>1</v>
      </c>
      <c r="I65" s="23" t="s">
        <v>856</v>
      </c>
      <c r="J65" s="22">
        <f t="shared" ref="J65:J67" si="38">IF(I65="S",5*1,IF(I65="","",IF(I65="E",3*1,IF(I65="G",1*1,0*1))))</f>
        <v>5</v>
      </c>
      <c r="K65" s="19">
        <v>4</v>
      </c>
      <c r="L65" s="23" t="s">
        <v>857</v>
      </c>
      <c r="M65" s="22">
        <f t="shared" ref="M65:M67" si="39">IF(L65="S",5*1,IF(L65="","",IF(L65="E",3*1,IF(L65="G",1*1,0*1))))</f>
        <v>3</v>
      </c>
      <c r="N65" s="19">
        <v>3</v>
      </c>
      <c r="O65" s="23" t="s">
        <v>856</v>
      </c>
      <c r="P65" s="22">
        <f t="shared" ref="P65:P67" si="40">IF(O65="S",5*1,IF(O65="","",IF(O65="E",3*1,IF(O65="G",1*1,0*1))))</f>
        <v>5</v>
      </c>
      <c r="Q65" s="25"/>
      <c r="R65" s="19" t="str">
        <f t="shared" si="3"/>
        <v/>
      </c>
      <c r="S65" s="19">
        <f t="shared" si="4"/>
        <v>13</v>
      </c>
      <c r="U65" s="19">
        <f>SUM(H65,K65,N65)</f>
        <v>8</v>
      </c>
    </row>
    <row r="66" spans="1:28" x14ac:dyDescent="0.25">
      <c r="A66" s="19" t="s">
        <v>654</v>
      </c>
      <c r="C66" s="22"/>
      <c r="D66" s="28"/>
      <c r="F66" s="19" t="s">
        <v>939</v>
      </c>
      <c r="G66" s="22"/>
      <c r="H66" s="19">
        <v>2</v>
      </c>
      <c r="I66" s="23" t="s">
        <v>856</v>
      </c>
      <c r="J66" s="22">
        <f t="shared" si="38"/>
        <v>5</v>
      </c>
      <c r="K66" s="19">
        <v>1</v>
      </c>
      <c r="L66" s="23" t="s">
        <v>856</v>
      </c>
      <c r="M66" s="22">
        <f t="shared" si="39"/>
        <v>5</v>
      </c>
      <c r="N66" s="19">
        <v>2</v>
      </c>
      <c r="O66" s="23" t="s">
        <v>857</v>
      </c>
      <c r="P66" s="22">
        <f t="shared" si="40"/>
        <v>3</v>
      </c>
      <c r="Q66" s="25"/>
      <c r="R66" s="19" t="str">
        <f t="shared" si="3"/>
        <v/>
      </c>
      <c r="S66" s="19">
        <f t="shared" si="4"/>
        <v>13</v>
      </c>
      <c r="U66" s="19">
        <f>SUM(H66,K66,N66)</f>
        <v>5</v>
      </c>
    </row>
    <row r="67" spans="1:28" x14ac:dyDescent="0.25">
      <c r="A67" s="19" t="s">
        <v>655</v>
      </c>
      <c r="C67" s="22"/>
      <c r="D67" s="28"/>
      <c r="F67" s="19" t="s">
        <v>982</v>
      </c>
      <c r="G67" s="22"/>
      <c r="H67" s="19">
        <v>1</v>
      </c>
      <c r="I67" s="23" t="s">
        <v>856</v>
      </c>
      <c r="J67" s="22">
        <f t="shared" si="38"/>
        <v>5</v>
      </c>
      <c r="K67" s="19">
        <v>1</v>
      </c>
      <c r="L67" s="23" t="s">
        <v>856</v>
      </c>
      <c r="M67" s="22">
        <f t="shared" si="39"/>
        <v>5</v>
      </c>
      <c r="N67" s="19">
        <v>1</v>
      </c>
      <c r="O67" s="23" t="s">
        <v>856</v>
      </c>
      <c r="P67" s="22">
        <f t="shared" si="40"/>
        <v>5</v>
      </c>
      <c r="Q67" s="25"/>
      <c r="R67" s="19" t="str">
        <f t="shared" si="3"/>
        <v/>
      </c>
      <c r="S67" s="19">
        <f t="shared" si="4"/>
        <v>15</v>
      </c>
      <c r="U67" s="19">
        <f>SUM(H67,K67,N67)</f>
        <v>3</v>
      </c>
    </row>
    <row r="68" spans="1:28" x14ac:dyDescent="0.25">
      <c r="C68" s="22"/>
      <c r="D68" s="28"/>
      <c r="G68" s="22"/>
      <c r="J68" s="22"/>
      <c r="M68" s="22"/>
      <c r="P68" s="22"/>
      <c r="Q68" s="25"/>
      <c r="R68" s="19" t="str">
        <f t="shared" si="3"/>
        <v/>
      </c>
      <c r="S68" s="19">
        <f t="shared" si="4"/>
        <v>0</v>
      </c>
    </row>
    <row r="69" spans="1:28" x14ac:dyDescent="0.25">
      <c r="A69" s="19" t="s">
        <v>656</v>
      </c>
      <c r="C69" s="22"/>
      <c r="D69" s="28"/>
      <c r="F69" s="19" t="s">
        <v>983</v>
      </c>
      <c r="G69" s="22"/>
      <c r="H69" s="19">
        <v>4</v>
      </c>
      <c r="I69" s="23" t="s">
        <v>857</v>
      </c>
      <c r="J69" s="22">
        <f>IF(I69="S",5*1,IF(I69="","",IF(I69="E",3*1,IF(I69="G",1*1,0*1))))</f>
        <v>3</v>
      </c>
      <c r="K69" s="19">
        <v>3</v>
      </c>
      <c r="L69" s="23" t="s">
        <v>856</v>
      </c>
      <c r="M69" s="22">
        <f>IF(L69="S",5*1,IF(L69="","",IF(L69="E",3*1,IF(L69="G",1*1,0*1))))</f>
        <v>5</v>
      </c>
      <c r="N69" s="24">
        <v>1</v>
      </c>
      <c r="O69" s="23" t="s">
        <v>856</v>
      </c>
      <c r="P69" s="22">
        <f>IF(O69="S",5*1,IF(O69="","",IF(O69="E",3*1,IF(O69="G",1*1,0*1))))</f>
        <v>5</v>
      </c>
      <c r="Q69" s="25"/>
      <c r="R69" s="19" t="str">
        <f t="shared" ref="R69:R132" si="41">IF(Q69="1violation",-2*1,IF(Q69="2violations",-2*2,IF(Q69="3violations",-2*3,IF(Q69="",""))))</f>
        <v/>
      </c>
      <c r="S69" s="19">
        <f t="shared" ref="S69:S132" si="42">SUM(J69,M69,P69,R69)</f>
        <v>13</v>
      </c>
      <c r="U69" s="19">
        <f>SUM(H69,K69,N69)</f>
        <v>8</v>
      </c>
      <c r="Y69" s="19">
        <f>SUM(S69,S71,S70,S72,-AB69)</f>
        <v>13</v>
      </c>
      <c r="AB69" s="19">
        <f>MIN(S69:S72)</f>
        <v>0</v>
      </c>
    </row>
    <row r="70" spans="1:28" x14ac:dyDescent="0.25">
      <c r="A70" s="19" t="s">
        <v>657</v>
      </c>
      <c r="C70" s="22"/>
      <c r="D70" s="28"/>
      <c r="G70" s="22"/>
      <c r="J70" s="22" t="str">
        <f t="shared" ref="J70:J72" si="43">IF(I70="S",5*1,IF(I70="","",IF(I70="E",3*1,IF(I70="G",1*1,0*1))))</f>
        <v/>
      </c>
      <c r="M70" s="22" t="str">
        <f t="shared" ref="M70:M72" si="44">IF(L70="S",5*1,IF(L70="","",IF(L70="E",3*1,IF(L70="G",1*1,0*1))))</f>
        <v/>
      </c>
      <c r="P70" s="22" t="str">
        <f t="shared" ref="P70:P72" si="45">IF(O70="S",5*1,IF(O70="","",IF(O70="E",3*1,IF(O70="G",1*1,0*1))))</f>
        <v/>
      </c>
      <c r="Q70" s="25"/>
      <c r="R70" s="19" t="str">
        <f t="shared" si="41"/>
        <v/>
      </c>
      <c r="S70" s="19">
        <f t="shared" si="42"/>
        <v>0</v>
      </c>
      <c r="U70" s="19">
        <f>SUM(H70,K70,N70)</f>
        <v>0</v>
      </c>
    </row>
    <row r="71" spans="1:28" x14ac:dyDescent="0.25">
      <c r="A71" s="19" t="s">
        <v>658</v>
      </c>
      <c r="C71" s="22"/>
      <c r="D71" s="28"/>
      <c r="G71" s="22"/>
      <c r="J71" s="22" t="str">
        <f t="shared" si="43"/>
        <v/>
      </c>
      <c r="M71" s="22" t="str">
        <f t="shared" si="44"/>
        <v/>
      </c>
      <c r="P71" s="22" t="str">
        <f t="shared" si="45"/>
        <v/>
      </c>
      <c r="Q71" s="25"/>
      <c r="R71" s="19" t="str">
        <f t="shared" si="41"/>
        <v/>
      </c>
      <c r="S71" s="19">
        <f t="shared" si="42"/>
        <v>0</v>
      </c>
      <c r="U71" s="19">
        <f>SUM(H71,K71,N71)</f>
        <v>0</v>
      </c>
    </row>
    <row r="72" spans="1:28" x14ac:dyDescent="0.25">
      <c r="A72" s="19" t="s">
        <v>659</v>
      </c>
      <c r="C72" s="22"/>
      <c r="D72" s="28"/>
      <c r="G72" s="22"/>
      <c r="J72" s="22" t="str">
        <f t="shared" si="43"/>
        <v/>
      </c>
      <c r="M72" s="22" t="str">
        <f t="shared" si="44"/>
        <v/>
      </c>
      <c r="P72" s="22" t="str">
        <f t="shared" si="45"/>
        <v/>
      </c>
      <c r="Q72" s="25"/>
      <c r="R72" s="19" t="str">
        <f t="shared" si="41"/>
        <v/>
      </c>
      <c r="S72" s="19">
        <f t="shared" si="42"/>
        <v>0</v>
      </c>
      <c r="U72" s="19">
        <f>SUM(H72,K72,N72)</f>
        <v>0</v>
      </c>
    </row>
    <row r="73" spans="1:28" x14ac:dyDescent="0.25">
      <c r="C73" s="22"/>
      <c r="D73" s="28"/>
      <c r="G73" s="22"/>
      <c r="J73" s="22"/>
      <c r="M73" s="22"/>
      <c r="P73" s="22"/>
      <c r="Q73" s="25"/>
      <c r="R73" s="19" t="str">
        <f t="shared" si="41"/>
        <v/>
      </c>
      <c r="S73" s="19">
        <f t="shared" si="42"/>
        <v>0</v>
      </c>
    </row>
    <row r="74" spans="1:28" x14ac:dyDescent="0.25">
      <c r="A74" s="19" t="s">
        <v>660</v>
      </c>
      <c r="C74" s="22"/>
      <c r="D74" s="28"/>
      <c r="G74" s="22"/>
      <c r="J74" s="22" t="str">
        <f>IF(I74="S",5*1,IF(I74="","",IF(I74="E",3*1,IF(I74="G",1*1,0*1))))</f>
        <v/>
      </c>
      <c r="M74" s="22" t="str">
        <f>IF(L74="S",5*1,IF(L74="","",IF(L74="E",3*1,IF(L74="G",1*1,0*1))))</f>
        <v/>
      </c>
      <c r="N74" s="24"/>
      <c r="P74" s="22" t="str">
        <f>IF(O74="S",5*1,IF(O74="","",IF(O74="E",3*1,IF(O74="G",1*1,0*1))))</f>
        <v/>
      </c>
      <c r="Q74" s="25"/>
      <c r="R74" s="19" t="str">
        <f t="shared" si="41"/>
        <v/>
      </c>
      <c r="S74" s="19">
        <f t="shared" si="42"/>
        <v>0</v>
      </c>
      <c r="U74" s="19">
        <f>SUM(H74,K74,N74)</f>
        <v>0</v>
      </c>
      <c r="Y74" s="19">
        <f>SUM(S74,S76,S75,S77,-AB74)</f>
        <v>0</v>
      </c>
      <c r="AB74" s="19">
        <f>MIN(S74:S77)</f>
        <v>0</v>
      </c>
    </row>
    <row r="75" spans="1:28" x14ac:dyDescent="0.25">
      <c r="A75" s="19" t="s">
        <v>661</v>
      </c>
      <c r="C75" s="22"/>
      <c r="D75" s="28"/>
      <c r="G75" s="22"/>
      <c r="J75" s="22" t="str">
        <f t="shared" ref="J75:J77" si="46">IF(I75="S",5*1,IF(I75="","",IF(I75="E",3*1,IF(I75="G",1*1,0*1))))</f>
        <v/>
      </c>
      <c r="M75" s="22" t="str">
        <f t="shared" ref="M75:M77" si="47">IF(L75="S",5*1,IF(L75="","",IF(L75="E",3*1,IF(L75="G",1*1,0*1))))</f>
        <v/>
      </c>
      <c r="P75" s="22" t="str">
        <f t="shared" ref="P75:P77" si="48">IF(O75="S",5*1,IF(O75="","",IF(O75="E",3*1,IF(O75="G",1*1,0*1))))</f>
        <v/>
      </c>
      <c r="Q75" s="25"/>
      <c r="R75" s="19" t="str">
        <f t="shared" si="41"/>
        <v/>
      </c>
      <c r="S75" s="19">
        <f t="shared" si="42"/>
        <v>0</v>
      </c>
      <c r="U75" s="19">
        <f>SUM(H75,K75,N75)</f>
        <v>0</v>
      </c>
    </row>
    <row r="76" spans="1:28" x14ac:dyDescent="0.25">
      <c r="A76" s="19" t="s">
        <v>661</v>
      </c>
      <c r="C76" s="22"/>
      <c r="D76" s="28"/>
      <c r="G76" s="22"/>
      <c r="J76" s="22" t="str">
        <f t="shared" si="46"/>
        <v/>
      </c>
      <c r="M76" s="22" t="str">
        <f t="shared" si="47"/>
        <v/>
      </c>
      <c r="P76" s="22" t="str">
        <f t="shared" si="48"/>
        <v/>
      </c>
      <c r="Q76" s="25"/>
      <c r="R76" s="19" t="str">
        <f t="shared" si="41"/>
        <v/>
      </c>
      <c r="S76" s="19">
        <f t="shared" si="42"/>
        <v>0</v>
      </c>
      <c r="U76" s="19">
        <f>SUM(H76,K76,N76)</f>
        <v>0</v>
      </c>
    </row>
    <row r="77" spans="1:28" x14ac:dyDescent="0.25">
      <c r="A77" s="19" t="s">
        <v>662</v>
      </c>
      <c r="C77" s="22"/>
      <c r="D77" s="28"/>
      <c r="G77" s="22"/>
      <c r="J77" s="22" t="str">
        <f t="shared" si="46"/>
        <v/>
      </c>
      <c r="M77" s="22" t="str">
        <f t="shared" si="47"/>
        <v/>
      </c>
      <c r="P77" s="22" t="str">
        <f t="shared" si="48"/>
        <v/>
      </c>
      <c r="Q77" s="25"/>
      <c r="R77" s="19" t="str">
        <f t="shared" si="41"/>
        <v/>
      </c>
      <c r="S77" s="19">
        <f t="shared" si="42"/>
        <v>0</v>
      </c>
      <c r="U77" s="19">
        <f>SUM(H77,K77,N77)</f>
        <v>0</v>
      </c>
    </row>
    <row r="78" spans="1:28" x14ac:dyDescent="0.25">
      <c r="C78" s="22"/>
      <c r="D78" s="28"/>
      <c r="G78" s="22"/>
      <c r="J78" s="22"/>
      <c r="M78" s="22"/>
      <c r="P78" s="22"/>
      <c r="Q78" s="25"/>
      <c r="R78" s="19" t="str">
        <f t="shared" si="41"/>
        <v/>
      </c>
      <c r="S78" s="19">
        <f t="shared" si="42"/>
        <v>0</v>
      </c>
    </row>
    <row r="79" spans="1:28" x14ac:dyDescent="0.25">
      <c r="A79" s="19" t="s">
        <v>663</v>
      </c>
      <c r="C79" s="22"/>
      <c r="D79" s="28"/>
      <c r="G79" s="22"/>
      <c r="J79" s="22" t="str">
        <f>IF(I79="S",5*1,IF(I79="","",IF(I79="E",3*1,IF(I79="G",1*1,0*1))))</f>
        <v/>
      </c>
      <c r="M79" s="22" t="str">
        <f>IF(L79="S",5*1,IF(L79="","",IF(L79="E",3*1,IF(L79="G",1*1,0*1))))</f>
        <v/>
      </c>
      <c r="N79" s="24"/>
      <c r="P79" s="22" t="str">
        <f>IF(O79="S",5*1,IF(O79="","",IF(O79="E",3*1,IF(O79="G",1*1,0*1))))</f>
        <v/>
      </c>
      <c r="Q79" s="25"/>
      <c r="R79" s="19" t="str">
        <f t="shared" si="41"/>
        <v/>
      </c>
      <c r="S79" s="19">
        <f t="shared" si="42"/>
        <v>0</v>
      </c>
      <c r="U79" s="19">
        <f>SUM(H79,K79,N79)</f>
        <v>0</v>
      </c>
      <c r="Y79" s="19">
        <f>SUM(S79,S81,S80,S82,-AB79)</f>
        <v>0</v>
      </c>
      <c r="AB79" s="19">
        <f>MIN(S79:S82)</f>
        <v>0</v>
      </c>
    </row>
    <row r="80" spans="1:28" x14ac:dyDescent="0.25">
      <c r="A80" s="19" t="s">
        <v>664</v>
      </c>
      <c r="C80" s="22"/>
      <c r="D80" s="28"/>
      <c r="G80" s="22"/>
      <c r="J80" s="22" t="str">
        <f t="shared" ref="J80:J82" si="49">IF(I80="S",5*1,IF(I80="","",IF(I80="E",3*1,IF(I80="G",1*1,0*1))))</f>
        <v/>
      </c>
      <c r="M80" s="22" t="str">
        <f t="shared" ref="M80:M82" si="50">IF(L80="S",5*1,IF(L80="","",IF(L80="E",3*1,IF(L80="G",1*1,0*1))))</f>
        <v/>
      </c>
      <c r="P80" s="22" t="str">
        <f t="shared" ref="P80:P82" si="51">IF(O80="S",5*1,IF(O80="","",IF(O80="E",3*1,IF(O80="G",1*1,0*1))))</f>
        <v/>
      </c>
      <c r="Q80" s="25"/>
      <c r="R80" s="19" t="str">
        <f t="shared" si="41"/>
        <v/>
      </c>
      <c r="S80" s="19">
        <f t="shared" si="42"/>
        <v>0</v>
      </c>
      <c r="U80" s="19">
        <f>SUM(H80,K80,N80)</f>
        <v>0</v>
      </c>
    </row>
    <row r="81" spans="1:28" x14ac:dyDescent="0.25">
      <c r="A81" s="19" t="s">
        <v>665</v>
      </c>
      <c r="C81" s="22"/>
      <c r="D81" s="28"/>
      <c r="G81" s="22"/>
      <c r="J81" s="22" t="str">
        <f t="shared" si="49"/>
        <v/>
      </c>
      <c r="M81" s="22" t="str">
        <f t="shared" si="50"/>
        <v/>
      </c>
      <c r="P81" s="22" t="str">
        <f t="shared" si="51"/>
        <v/>
      </c>
      <c r="Q81" s="25"/>
      <c r="R81" s="19" t="str">
        <f t="shared" si="41"/>
        <v/>
      </c>
      <c r="S81" s="19">
        <f t="shared" si="42"/>
        <v>0</v>
      </c>
      <c r="U81" s="19">
        <f>SUM(H81,K81,N81)</f>
        <v>0</v>
      </c>
    </row>
    <row r="82" spans="1:28" x14ac:dyDescent="0.25">
      <c r="A82" s="19" t="s">
        <v>666</v>
      </c>
      <c r="C82" s="22"/>
      <c r="D82" s="28"/>
      <c r="G82" s="22"/>
      <c r="J82" s="22" t="str">
        <f t="shared" si="49"/>
        <v/>
      </c>
      <c r="M82" s="22" t="str">
        <f t="shared" si="50"/>
        <v/>
      </c>
      <c r="P82" s="22" t="str">
        <f t="shared" si="51"/>
        <v/>
      </c>
      <c r="Q82" s="25"/>
      <c r="R82" s="19" t="str">
        <f t="shared" si="41"/>
        <v/>
      </c>
      <c r="S82" s="19">
        <f t="shared" si="42"/>
        <v>0</v>
      </c>
      <c r="U82" s="19">
        <f>SUM(H82,K82,N82)</f>
        <v>0</v>
      </c>
    </row>
    <row r="83" spans="1:28" x14ac:dyDescent="0.25">
      <c r="C83" s="22"/>
      <c r="D83" s="28"/>
      <c r="G83" s="22"/>
      <c r="J83" s="22"/>
      <c r="M83" s="22"/>
      <c r="P83" s="22"/>
      <c r="Q83" s="25"/>
      <c r="R83" s="19" t="str">
        <f t="shared" si="41"/>
        <v/>
      </c>
      <c r="S83" s="19">
        <f t="shared" si="42"/>
        <v>0</v>
      </c>
    </row>
    <row r="84" spans="1:28" x14ac:dyDescent="0.25">
      <c r="A84" s="19" t="s">
        <v>667</v>
      </c>
      <c r="C84" s="22"/>
      <c r="D84" s="28"/>
      <c r="G84" s="22"/>
      <c r="J84" s="22" t="str">
        <f>IF(I84="S",5*1,IF(I84="","",IF(I84="E",3*1,IF(I84="G",1*1,0*1))))</f>
        <v/>
      </c>
      <c r="M84" s="22" t="str">
        <f>IF(L84="S",5*1,IF(L84="","",IF(L84="E",3*1,IF(L84="G",1*1,0*1))))</f>
        <v/>
      </c>
      <c r="N84" s="24"/>
      <c r="P84" s="22" t="str">
        <f>IF(O84="S",5*1,IF(O84="","",IF(O84="E",3*1,IF(O84="G",1*1,0*1))))</f>
        <v/>
      </c>
      <c r="Q84" s="25"/>
      <c r="R84" s="19" t="str">
        <f t="shared" si="41"/>
        <v/>
      </c>
      <c r="S84" s="19">
        <f t="shared" si="42"/>
        <v>0</v>
      </c>
      <c r="U84" s="19">
        <f>SUM(H84,K84,N84)</f>
        <v>0</v>
      </c>
      <c r="Y84" s="19">
        <f>SUM(S84,S86,S85,S87,-AB84)</f>
        <v>0</v>
      </c>
      <c r="AB84" s="19">
        <f>MIN(S84:S87)</f>
        <v>0</v>
      </c>
    </row>
    <row r="85" spans="1:28" x14ac:dyDescent="0.25">
      <c r="A85" s="19" t="s">
        <v>668</v>
      </c>
      <c r="C85" s="22"/>
      <c r="D85" s="28"/>
      <c r="G85" s="22"/>
      <c r="J85" s="22" t="str">
        <f t="shared" ref="J85:J87" si="52">IF(I85="S",5*1,IF(I85="","",IF(I85="E",3*1,IF(I85="G",1*1,0*1))))</f>
        <v/>
      </c>
      <c r="M85" s="22" t="str">
        <f t="shared" ref="M85:M87" si="53">IF(L85="S",5*1,IF(L85="","",IF(L85="E",3*1,IF(L85="G",1*1,0*1))))</f>
        <v/>
      </c>
      <c r="P85" s="22" t="str">
        <f t="shared" ref="P85:P87" si="54">IF(O85="S",5*1,IF(O85="","",IF(O85="E",3*1,IF(O85="G",1*1,0*1))))</f>
        <v/>
      </c>
      <c r="Q85" s="25"/>
      <c r="R85" s="19" t="str">
        <f t="shared" si="41"/>
        <v/>
      </c>
      <c r="S85" s="19">
        <f t="shared" si="42"/>
        <v>0</v>
      </c>
      <c r="U85" s="19">
        <f>SUM(H85,K85,N85)</f>
        <v>0</v>
      </c>
    </row>
    <row r="86" spans="1:28" x14ac:dyDescent="0.25">
      <c r="A86" s="19" t="s">
        <v>669</v>
      </c>
      <c r="C86" s="22"/>
      <c r="D86" s="28"/>
      <c r="G86" s="22"/>
      <c r="J86" s="22" t="str">
        <f t="shared" si="52"/>
        <v/>
      </c>
      <c r="M86" s="22" t="str">
        <f t="shared" si="53"/>
        <v/>
      </c>
      <c r="P86" s="22" t="str">
        <f t="shared" si="54"/>
        <v/>
      </c>
      <c r="Q86" s="25"/>
      <c r="R86" s="19" t="str">
        <f t="shared" si="41"/>
        <v/>
      </c>
      <c r="S86" s="19">
        <f t="shared" si="42"/>
        <v>0</v>
      </c>
      <c r="U86" s="19">
        <f>SUM(H86,K86,N86)</f>
        <v>0</v>
      </c>
    </row>
    <row r="87" spans="1:28" x14ac:dyDescent="0.25">
      <c r="A87" s="19" t="s">
        <v>670</v>
      </c>
      <c r="C87" s="22"/>
      <c r="D87" s="28"/>
      <c r="G87" s="22"/>
      <c r="J87" s="22" t="str">
        <f t="shared" si="52"/>
        <v/>
      </c>
      <c r="M87" s="22" t="str">
        <f t="shared" si="53"/>
        <v/>
      </c>
      <c r="P87" s="22" t="str">
        <f t="shared" si="54"/>
        <v/>
      </c>
      <c r="Q87" s="25"/>
      <c r="R87" s="19" t="str">
        <f t="shared" si="41"/>
        <v/>
      </c>
      <c r="S87" s="19">
        <f t="shared" si="42"/>
        <v>0</v>
      </c>
      <c r="U87" s="19">
        <f>SUM(H87,K87,N87)</f>
        <v>0</v>
      </c>
    </row>
    <row r="88" spans="1:28" x14ac:dyDescent="0.25">
      <c r="C88" s="22"/>
      <c r="D88" s="28"/>
      <c r="G88" s="22"/>
      <c r="J88" s="22"/>
      <c r="M88" s="22"/>
      <c r="P88" s="22"/>
      <c r="Q88" s="25"/>
      <c r="R88" s="19" t="str">
        <f t="shared" si="41"/>
        <v/>
      </c>
      <c r="S88" s="19">
        <f t="shared" si="42"/>
        <v>0</v>
      </c>
    </row>
    <row r="89" spans="1:28" x14ac:dyDescent="0.25">
      <c r="A89" s="19" t="s">
        <v>671</v>
      </c>
      <c r="C89" s="22"/>
      <c r="D89" s="28"/>
      <c r="G89" s="22"/>
      <c r="J89" s="22" t="str">
        <f>IF(I89="S",5*1,IF(I89="","",IF(I89="E",3*1,IF(I89="G",1*1,0*1))))</f>
        <v/>
      </c>
      <c r="M89" s="22" t="str">
        <f>IF(L89="S",5*1,IF(L89="","",IF(L89="E",3*1,IF(L89="G",1*1,0*1))))</f>
        <v/>
      </c>
      <c r="N89" s="24"/>
      <c r="P89" s="22" t="str">
        <f>IF(O89="S",5*1,IF(O89="","",IF(O89="E",3*1,IF(O89="G",1*1,0*1))))</f>
        <v/>
      </c>
      <c r="Q89" s="25"/>
      <c r="R89" s="19" t="str">
        <f t="shared" si="41"/>
        <v/>
      </c>
      <c r="S89" s="19">
        <f t="shared" si="42"/>
        <v>0</v>
      </c>
      <c r="U89" s="19">
        <f>SUM(H89,K89,N89)</f>
        <v>0</v>
      </c>
      <c r="Y89" s="19">
        <f>SUM(S89,S91,S90,S92,-AB89)</f>
        <v>0</v>
      </c>
      <c r="AB89" s="19">
        <f>MIN(S89:S92)</f>
        <v>0</v>
      </c>
    </row>
    <row r="90" spans="1:28" x14ac:dyDescent="0.25">
      <c r="A90" s="19" t="s">
        <v>672</v>
      </c>
      <c r="C90" s="22"/>
      <c r="D90" s="28"/>
      <c r="G90" s="22"/>
      <c r="J90" s="22" t="str">
        <f t="shared" ref="J90:J92" si="55">IF(I90="S",5*1,IF(I90="","",IF(I90="E",3*1,IF(I90="G",1*1,0*1))))</f>
        <v/>
      </c>
      <c r="M90" s="22" t="str">
        <f t="shared" ref="M90:M92" si="56">IF(L90="S",5*1,IF(L90="","",IF(L90="E",3*1,IF(L90="G",1*1,0*1))))</f>
        <v/>
      </c>
      <c r="P90" s="22" t="str">
        <f t="shared" ref="P90:P92" si="57">IF(O90="S",5*1,IF(O90="","",IF(O90="E",3*1,IF(O90="G",1*1,0*1))))</f>
        <v/>
      </c>
      <c r="Q90" s="25"/>
      <c r="R90" s="19" t="str">
        <f t="shared" si="41"/>
        <v/>
      </c>
      <c r="S90" s="19">
        <f t="shared" si="42"/>
        <v>0</v>
      </c>
      <c r="U90" s="19">
        <f>SUM(H90,K90,N90)</f>
        <v>0</v>
      </c>
    </row>
    <row r="91" spans="1:28" x14ac:dyDescent="0.25">
      <c r="A91" s="19" t="s">
        <v>673</v>
      </c>
      <c r="C91" s="22"/>
      <c r="D91" s="28"/>
      <c r="G91" s="22"/>
      <c r="J91" s="22" t="str">
        <f t="shared" si="55"/>
        <v/>
      </c>
      <c r="M91" s="22" t="str">
        <f t="shared" si="56"/>
        <v/>
      </c>
      <c r="P91" s="22" t="str">
        <f t="shared" si="57"/>
        <v/>
      </c>
      <c r="Q91" s="25"/>
      <c r="R91" s="19" t="str">
        <f t="shared" si="41"/>
        <v/>
      </c>
      <c r="S91" s="19">
        <f t="shared" si="42"/>
        <v>0</v>
      </c>
      <c r="U91" s="19">
        <f>SUM(H91,K91,N91)</f>
        <v>0</v>
      </c>
    </row>
    <row r="92" spans="1:28" x14ac:dyDescent="0.25">
      <c r="A92" s="19" t="s">
        <v>674</v>
      </c>
      <c r="C92" s="22"/>
      <c r="D92" s="28"/>
      <c r="G92" s="22"/>
      <c r="J92" s="22" t="str">
        <f t="shared" si="55"/>
        <v/>
      </c>
      <c r="M92" s="22" t="str">
        <f t="shared" si="56"/>
        <v/>
      </c>
      <c r="P92" s="22" t="str">
        <f t="shared" si="57"/>
        <v/>
      </c>
      <c r="Q92" s="25"/>
      <c r="R92" s="19" t="str">
        <f t="shared" si="41"/>
        <v/>
      </c>
      <c r="S92" s="19">
        <f t="shared" si="42"/>
        <v>0</v>
      </c>
      <c r="U92" s="19">
        <f>SUM(H92,K92,N92)</f>
        <v>0</v>
      </c>
    </row>
    <row r="93" spans="1:28" x14ac:dyDescent="0.25">
      <c r="C93" s="22"/>
      <c r="D93" s="28"/>
      <c r="G93" s="22"/>
      <c r="J93" s="22"/>
      <c r="M93" s="22"/>
      <c r="P93" s="22"/>
      <c r="Q93" s="25"/>
      <c r="R93" s="19" t="str">
        <f t="shared" si="41"/>
        <v/>
      </c>
      <c r="S93" s="19">
        <f t="shared" si="42"/>
        <v>0</v>
      </c>
    </row>
    <row r="94" spans="1:28" x14ac:dyDescent="0.25">
      <c r="A94" s="19" t="s">
        <v>675</v>
      </c>
      <c r="C94" s="22"/>
      <c r="D94" s="28"/>
      <c r="G94" s="22"/>
      <c r="J94" s="22" t="str">
        <f>IF(I94="S",5*1,IF(I94="","",IF(I94="E",3*1,IF(I94="G",1*1,0*1))))</f>
        <v/>
      </c>
      <c r="M94" s="22" t="str">
        <f>IF(L94="S",5*1,IF(L94="","",IF(L94="E",3*1,IF(L94="G",1*1,0*1))))</f>
        <v/>
      </c>
      <c r="N94" s="24"/>
      <c r="P94" s="22" t="str">
        <f>IF(O94="S",5*1,IF(O94="","",IF(O94="E",3*1,IF(O94="G",1*1,0*1))))</f>
        <v/>
      </c>
      <c r="Q94" s="25"/>
      <c r="R94" s="19" t="str">
        <f t="shared" si="41"/>
        <v/>
      </c>
      <c r="S94" s="19">
        <f t="shared" si="42"/>
        <v>0</v>
      </c>
      <c r="U94" s="19">
        <f>SUM(H94,K94,N94)</f>
        <v>0</v>
      </c>
      <c r="Y94" s="19">
        <f>SUM(S94,S96,S95,S97,-AB94)</f>
        <v>0</v>
      </c>
      <c r="AB94" s="19">
        <f>MIN(S94:S97)</f>
        <v>0</v>
      </c>
    </row>
    <row r="95" spans="1:28" x14ac:dyDescent="0.25">
      <c r="A95" s="19" t="s">
        <v>676</v>
      </c>
      <c r="C95" s="22"/>
      <c r="D95" s="28"/>
      <c r="G95" s="22"/>
      <c r="J95" s="22" t="str">
        <f t="shared" ref="J95:J97" si="58">IF(I95="S",5*1,IF(I95="","",IF(I95="E",3*1,IF(I95="G",1*1,0*1))))</f>
        <v/>
      </c>
      <c r="M95" s="22" t="str">
        <f t="shared" ref="M95:M97" si="59">IF(L95="S",5*1,IF(L95="","",IF(L95="E",3*1,IF(L95="G",1*1,0*1))))</f>
        <v/>
      </c>
      <c r="P95" s="22" t="str">
        <f t="shared" ref="P95:P97" si="60">IF(O95="S",5*1,IF(O95="","",IF(O95="E",3*1,IF(O95="G",1*1,0*1))))</f>
        <v/>
      </c>
      <c r="Q95" s="25"/>
      <c r="R95" s="19" t="str">
        <f t="shared" si="41"/>
        <v/>
      </c>
      <c r="S95" s="19">
        <f t="shared" si="42"/>
        <v>0</v>
      </c>
      <c r="U95" s="19">
        <f>SUM(H95,K95,N95)</f>
        <v>0</v>
      </c>
    </row>
    <row r="96" spans="1:28" x14ac:dyDescent="0.25">
      <c r="A96" s="19" t="s">
        <v>677</v>
      </c>
      <c r="C96" s="22"/>
      <c r="D96" s="28"/>
      <c r="G96" s="22"/>
      <c r="J96" s="22" t="str">
        <f t="shared" si="58"/>
        <v/>
      </c>
      <c r="M96" s="22" t="str">
        <f t="shared" si="59"/>
        <v/>
      </c>
      <c r="P96" s="22" t="str">
        <f t="shared" si="60"/>
        <v/>
      </c>
      <c r="Q96" s="25"/>
      <c r="R96" s="19" t="str">
        <f t="shared" si="41"/>
        <v/>
      </c>
      <c r="S96" s="19">
        <f t="shared" si="42"/>
        <v>0</v>
      </c>
      <c r="U96" s="19">
        <f>SUM(H96,K96,N96)</f>
        <v>0</v>
      </c>
    </row>
    <row r="97" spans="1:28" x14ac:dyDescent="0.25">
      <c r="A97" s="19" t="s">
        <v>678</v>
      </c>
      <c r="C97" s="22"/>
      <c r="D97" s="28"/>
      <c r="G97" s="22"/>
      <c r="J97" s="22" t="str">
        <f t="shared" si="58"/>
        <v/>
      </c>
      <c r="M97" s="22" t="str">
        <f t="shared" si="59"/>
        <v/>
      </c>
      <c r="P97" s="22" t="str">
        <f t="shared" si="60"/>
        <v/>
      </c>
      <c r="Q97" s="25"/>
      <c r="R97" s="19" t="str">
        <f t="shared" si="41"/>
        <v/>
      </c>
      <c r="S97" s="19">
        <f t="shared" si="42"/>
        <v>0</v>
      </c>
      <c r="U97" s="19">
        <f>SUM(H97,K97,N97)</f>
        <v>0</v>
      </c>
    </row>
    <row r="98" spans="1:28" x14ac:dyDescent="0.25">
      <c r="C98" s="22"/>
      <c r="D98" s="28"/>
      <c r="G98" s="22"/>
      <c r="J98" s="22"/>
      <c r="M98" s="22"/>
      <c r="P98" s="22"/>
      <c r="Q98" s="25"/>
      <c r="R98" s="19" t="str">
        <f t="shared" si="41"/>
        <v/>
      </c>
      <c r="S98" s="19">
        <f t="shared" si="42"/>
        <v>0</v>
      </c>
    </row>
    <row r="99" spans="1:28" x14ac:dyDescent="0.25">
      <c r="A99" s="19" t="s">
        <v>679</v>
      </c>
      <c r="C99" s="22"/>
      <c r="D99" s="28"/>
      <c r="G99" s="22"/>
      <c r="J99" s="22" t="str">
        <f>IF(I99="S",5*1,IF(I99="","",IF(I99="E",3*1,IF(I99="G",1*1,0*1))))</f>
        <v/>
      </c>
      <c r="M99" s="22" t="str">
        <f>IF(L99="S",5*1,IF(L99="","",IF(L99="E",3*1,IF(L99="G",1*1,0*1))))</f>
        <v/>
      </c>
      <c r="N99" s="24"/>
      <c r="P99" s="22" t="str">
        <f>IF(O99="S",5*1,IF(O99="","",IF(O99="E",3*1,IF(O99="G",1*1,0*1))))</f>
        <v/>
      </c>
      <c r="Q99" s="25"/>
      <c r="R99" s="19" t="str">
        <f t="shared" si="41"/>
        <v/>
      </c>
      <c r="S99" s="19">
        <f t="shared" si="42"/>
        <v>0</v>
      </c>
      <c r="U99" s="19">
        <f>SUM(H99,K99,N99)</f>
        <v>0</v>
      </c>
      <c r="Y99" s="19">
        <f>SUM(S99,S101,S100,S102,-AB99)</f>
        <v>0</v>
      </c>
      <c r="AB99" s="19">
        <f>MIN(S99:S102)</f>
        <v>0</v>
      </c>
    </row>
    <row r="100" spans="1:28" x14ac:dyDescent="0.25">
      <c r="A100" s="19" t="s">
        <v>680</v>
      </c>
      <c r="C100" s="22"/>
      <c r="D100" s="28"/>
      <c r="G100" s="22"/>
      <c r="J100" s="22" t="str">
        <f t="shared" ref="J100:J102" si="61">IF(I100="S",5*1,IF(I100="","",IF(I100="E",3*1,IF(I100="G",1*1,0*1))))</f>
        <v/>
      </c>
      <c r="M100" s="22" t="str">
        <f t="shared" ref="M100:M102" si="62">IF(L100="S",5*1,IF(L100="","",IF(L100="E",3*1,IF(L100="G",1*1,0*1))))</f>
        <v/>
      </c>
      <c r="P100" s="22" t="str">
        <f t="shared" ref="P100:P102" si="63">IF(O100="S",5*1,IF(O100="","",IF(O100="E",3*1,IF(O100="G",1*1,0*1))))</f>
        <v/>
      </c>
      <c r="Q100" s="25"/>
      <c r="R100" s="19" t="str">
        <f t="shared" si="41"/>
        <v/>
      </c>
      <c r="S100" s="19">
        <f t="shared" si="42"/>
        <v>0</v>
      </c>
      <c r="U100" s="19">
        <f>SUM(H100,K100,N100)</f>
        <v>0</v>
      </c>
    </row>
    <row r="101" spans="1:28" x14ac:dyDescent="0.25">
      <c r="A101" s="19" t="s">
        <v>681</v>
      </c>
      <c r="C101" s="22"/>
      <c r="D101" s="28"/>
      <c r="G101" s="22"/>
      <c r="J101" s="22" t="str">
        <f t="shared" si="61"/>
        <v/>
      </c>
      <c r="M101" s="22" t="str">
        <f t="shared" si="62"/>
        <v/>
      </c>
      <c r="P101" s="22" t="str">
        <f t="shared" si="63"/>
        <v/>
      </c>
      <c r="Q101" s="25"/>
      <c r="R101" s="19" t="str">
        <f t="shared" si="41"/>
        <v/>
      </c>
      <c r="S101" s="19">
        <f t="shared" si="42"/>
        <v>0</v>
      </c>
      <c r="U101" s="19">
        <f>SUM(H101,K101,N101)</f>
        <v>0</v>
      </c>
    </row>
    <row r="102" spans="1:28" x14ac:dyDescent="0.25">
      <c r="A102" s="19" t="s">
        <v>682</v>
      </c>
      <c r="C102" s="22"/>
      <c r="D102" s="28"/>
      <c r="G102" s="22"/>
      <c r="J102" s="22" t="str">
        <f t="shared" si="61"/>
        <v/>
      </c>
      <c r="M102" s="22" t="str">
        <f t="shared" si="62"/>
        <v/>
      </c>
      <c r="P102" s="22" t="str">
        <f t="shared" si="63"/>
        <v/>
      </c>
      <c r="Q102" s="25"/>
      <c r="R102" s="19" t="str">
        <f t="shared" si="41"/>
        <v/>
      </c>
      <c r="S102" s="19">
        <f t="shared" si="42"/>
        <v>0</v>
      </c>
      <c r="U102" s="19">
        <f>SUM(H102,K102,N102)</f>
        <v>0</v>
      </c>
    </row>
    <row r="103" spans="1:28" x14ac:dyDescent="0.25">
      <c r="C103" s="22"/>
      <c r="D103" s="28"/>
      <c r="G103" s="22"/>
      <c r="J103" s="22"/>
      <c r="M103" s="22"/>
      <c r="P103" s="22"/>
      <c r="Q103" s="25"/>
      <c r="R103" s="19" t="str">
        <f t="shared" si="41"/>
        <v/>
      </c>
      <c r="S103" s="19">
        <f t="shared" si="42"/>
        <v>0</v>
      </c>
    </row>
    <row r="104" spans="1:28" x14ac:dyDescent="0.25">
      <c r="A104" s="19" t="s">
        <v>683</v>
      </c>
      <c r="C104" s="22"/>
      <c r="D104" s="28"/>
      <c r="G104" s="22"/>
      <c r="J104" s="22" t="str">
        <f>IF(I104="S",5*1,IF(I104="","",IF(I104="E",3*1,IF(I104="G",1*1,0*1))))</f>
        <v/>
      </c>
      <c r="M104" s="22" t="str">
        <f>IF(L104="S",5*1,IF(L104="","",IF(L104="E",3*1,IF(L104="G",1*1,0*1))))</f>
        <v/>
      </c>
      <c r="N104" s="24"/>
      <c r="P104" s="22" t="str">
        <f>IF(O104="S",5*1,IF(O104="","",IF(O104="E",3*1,IF(O104="G",1*1,0*1))))</f>
        <v/>
      </c>
      <c r="Q104" s="25"/>
      <c r="R104" s="19" t="str">
        <f t="shared" si="41"/>
        <v/>
      </c>
      <c r="S104" s="19">
        <f t="shared" si="42"/>
        <v>0</v>
      </c>
      <c r="U104" s="19">
        <f>SUM(H104,K104,N104)</f>
        <v>0</v>
      </c>
      <c r="Y104" s="19">
        <f>SUM(S104,S106,S105,S107,-AB104)</f>
        <v>0</v>
      </c>
      <c r="AB104" s="19">
        <f>MIN(S104:S107)</f>
        <v>0</v>
      </c>
    </row>
    <row r="105" spans="1:28" x14ac:dyDescent="0.25">
      <c r="A105" s="19" t="s">
        <v>684</v>
      </c>
      <c r="C105" s="22"/>
      <c r="D105" s="28"/>
      <c r="G105" s="22"/>
      <c r="J105" s="22" t="str">
        <f t="shared" ref="J105:J107" si="64">IF(I105="S",5*1,IF(I105="","",IF(I105="E",3*1,IF(I105="G",1*1,0*1))))</f>
        <v/>
      </c>
      <c r="M105" s="22" t="str">
        <f t="shared" ref="M105:M107" si="65">IF(L105="S",5*1,IF(L105="","",IF(L105="E",3*1,IF(L105="G",1*1,0*1))))</f>
        <v/>
      </c>
      <c r="P105" s="22" t="str">
        <f t="shared" ref="P105:P107" si="66">IF(O105="S",5*1,IF(O105="","",IF(O105="E",3*1,IF(O105="G",1*1,0*1))))</f>
        <v/>
      </c>
      <c r="Q105" s="25"/>
      <c r="R105" s="19" t="str">
        <f t="shared" si="41"/>
        <v/>
      </c>
      <c r="S105" s="19">
        <f t="shared" si="42"/>
        <v>0</v>
      </c>
      <c r="U105" s="19">
        <f>SUM(H105,K105,N105)</f>
        <v>0</v>
      </c>
    </row>
    <row r="106" spans="1:28" x14ac:dyDescent="0.25">
      <c r="A106" s="19" t="s">
        <v>685</v>
      </c>
      <c r="C106" s="22"/>
      <c r="D106" s="28"/>
      <c r="G106" s="22"/>
      <c r="J106" s="22" t="str">
        <f t="shared" si="64"/>
        <v/>
      </c>
      <c r="M106" s="22" t="str">
        <f t="shared" si="65"/>
        <v/>
      </c>
      <c r="P106" s="22" t="str">
        <f t="shared" si="66"/>
        <v/>
      </c>
      <c r="Q106" s="25"/>
      <c r="R106" s="19" t="str">
        <f t="shared" si="41"/>
        <v/>
      </c>
      <c r="S106" s="19">
        <f t="shared" si="42"/>
        <v>0</v>
      </c>
      <c r="U106" s="19">
        <f>SUM(H106,K106,N106)</f>
        <v>0</v>
      </c>
    </row>
    <row r="107" spans="1:28" x14ac:dyDescent="0.25">
      <c r="A107" s="19" t="s">
        <v>686</v>
      </c>
      <c r="C107" s="22"/>
      <c r="D107" s="28"/>
      <c r="G107" s="22"/>
      <c r="J107" s="22" t="str">
        <f t="shared" si="64"/>
        <v/>
      </c>
      <c r="M107" s="22" t="str">
        <f t="shared" si="65"/>
        <v/>
      </c>
      <c r="P107" s="22" t="str">
        <f t="shared" si="66"/>
        <v/>
      </c>
      <c r="Q107" s="25"/>
      <c r="R107" s="19" t="str">
        <f t="shared" si="41"/>
        <v/>
      </c>
      <c r="S107" s="19">
        <f t="shared" si="42"/>
        <v>0</v>
      </c>
      <c r="U107" s="19">
        <f>SUM(H107,K107,N107)</f>
        <v>0</v>
      </c>
    </row>
    <row r="108" spans="1:28" x14ac:dyDescent="0.25">
      <c r="C108" s="22"/>
      <c r="D108" s="28"/>
      <c r="G108" s="22"/>
      <c r="J108" s="22"/>
      <c r="M108" s="22"/>
      <c r="P108" s="22"/>
      <c r="Q108" s="25"/>
      <c r="R108" s="19" t="str">
        <f t="shared" si="41"/>
        <v/>
      </c>
      <c r="S108" s="19">
        <f t="shared" si="42"/>
        <v>0</v>
      </c>
    </row>
    <row r="109" spans="1:28" x14ac:dyDescent="0.25">
      <c r="A109" s="19" t="s">
        <v>687</v>
      </c>
      <c r="C109" s="22"/>
      <c r="D109" s="28"/>
      <c r="G109" s="22"/>
      <c r="J109" s="22" t="str">
        <f>IF(I109="S",5*1,IF(I109="","",IF(I109="E",3*1,IF(I109="G",1*1,0*1))))</f>
        <v/>
      </c>
      <c r="M109" s="22" t="str">
        <f>IF(L109="S",5*1,IF(L109="","",IF(L109="E",3*1,IF(L109="G",1*1,0*1))))</f>
        <v/>
      </c>
      <c r="N109" s="24"/>
      <c r="P109" s="22" t="str">
        <f>IF(O109="S",5*1,IF(O109="","",IF(O109="E",3*1,IF(O109="G",1*1,0*1))))</f>
        <v/>
      </c>
      <c r="Q109" s="25"/>
      <c r="R109" s="19" t="str">
        <f t="shared" si="41"/>
        <v/>
      </c>
      <c r="S109" s="19">
        <f t="shared" si="42"/>
        <v>0</v>
      </c>
      <c r="U109" s="19">
        <f>SUM(H109,K109,N109)</f>
        <v>0</v>
      </c>
      <c r="Y109" s="19">
        <f>SUM(S109,S111,S110,S112,-AB109)</f>
        <v>0</v>
      </c>
      <c r="AB109" s="19">
        <f>MIN(S109:S112)</f>
        <v>0</v>
      </c>
    </row>
    <row r="110" spans="1:28" x14ac:dyDescent="0.25">
      <c r="A110" s="19" t="s">
        <v>688</v>
      </c>
      <c r="C110" s="22"/>
      <c r="D110" s="28"/>
      <c r="G110" s="22"/>
      <c r="J110" s="22" t="str">
        <f t="shared" ref="J110:J112" si="67">IF(I110="S",5*1,IF(I110="","",IF(I110="E",3*1,IF(I110="G",1*1,0*1))))</f>
        <v/>
      </c>
      <c r="M110" s="22" t="str">
        <f t="shared" ref="M110:M112" si="68">IF(L110="S",5*1,IF(L110="","",IF(L110="E",3*1,IF(L110="G",1*1,0*1))))</f>
        <v/>
      </c>
      <c r="P110" s="22" t="str">
        <f t="shared" ref="P110:P112" si="69">IF(O110="S",5*1,IF(O110="","",IF(O110="E",3*1,IF(O110="G",1*1,0*1))))</f>
        <v/>
      </c>
      <c r="Q110" s="25"/>
      <c r="R110" s="19" t="str">
        <f t="shared" si="41"/>
        <v/>
      </c>
      <c r="S110" s="19">
        <f t="shared" si="42"/>
        <v>0</v>
      </c>
      <c r="U110" s="19">
        <f>SUM(H110,K110,N110)</f>
        <v>0</v>
      </c>
    </row>
    <row r="111" spans="1:28" x14ac:dyDescent="0.25">
      <c r="A111" s="19" t="s">
        <v>689</v>
      </c>
      <c r="C111" s="22"/>
      <c r="D111" s="28"/>
      <c r="G111" s="22"/>
      <c r="J111" s="22" t="str">
        <f t="shared" si="67"/>
        <v/>
      </c>
      <c r="M111" s="22" t="str">
        <f t="shared" si="68"/>
        <v/>
      </c>
      <c r="P111" s="22" t="str">
        <f t="shared" si="69"/>
        <v/>
      </c>
      <c r="Q111" s="25"/>
      <c r="R111" s="19" t="str">
        <f t="shared" si="41"/>
        <v/>
      </c>
      <c r="S111" s="19">
        <f t="shared" si="42"/>
        <v>0</v>
      </c>
      <c r="U111" s="19">
        <f>SUM(H111,K111,N111)</f>
        <v>0</v>
      </c>
    </row>
    <row r="112" spans="1:28" x14ac:dyDescent="0.25">
      <c r="A112" s="19" t="s">
        <v>690</v>
      </c>
      <c r="C112" s="22"/>
      <c r="D112" s="28"/>
      <c r="G112" s="22"/>
      <c r="J112" s="22" t="str">
        <f t="shared" si="67"/>
        <v/>
      </c>
      <c r="M112" s="22" t="str">
        <f t="shared" si="68"/>
        <v/>
      </c>
      <c r="P112" s="22" t="str">
        <f t="shared" si="69"/>
        <v/>
      </c>
      <c r="Q112" s="25"/>
      <c r="R112" s="19" t="str">
        <f t="shared" si="41"/>
        <v/>
      </c>
      <c r="S112" s="19">
        <f t="shared" si="42"/>
        <v>0</v>
      </c>
      <c r="U112" s="19">
        <f>SUM(H112,K112,N112)</f>
        <v>0</v>
      </c>
    </row>
    <row r="113" spans="1:28" x14ac:dyDescent="0.25">
      <c r="C113" s="22"/>
      <c r="D113" s="28"/>
      <c r="G113" s="22"/>
      <c r="J113" s="22"/>
      <c r="M113" s="22"/>
      <c r="P113" s="22"/>
      <c r="Q113" s="25"/>
      <c r="R113" s="19" t="str">
        <f t="shared" si="41"/>
        <v/>
      </c>
      <c r="S113" s="19">
        <f t="shared" si="42"/>
        <v>0</v>
      </c>
    </row>
    <row r="114" spans="1:28" x14ac:dyDescent="0.25">
      <c r="A114" s="19" t="s">
        <v>691</v>
      </c>
      <c r="C114" s="22"/>
      <c r="D114" s="28"/>
      <c r="G114" s="22"/>
      <c r="J114" s="22" t="str">
        <f>IF(I114="S",5*1,IF(I114="","",IF(I114="E",3*1,IF(I114="G",1*1,0*1))))</f>
        <v/>
      </c>
      <c r="M114" s="22" t="str">
        <f>IF(L114="S",5*1,IF(L114="","",IF(L114="E",3*1,IF(L114="G",1*1,0*1))))</f>
        <v/>
      </c>
      <c r="N114" s="24"/>
      <c r="P114" s="22" t="str">
        <f>IF(O114="S",5*1,IF(O114="","",IF(O114="E",3*1,IF(O114="G",1*1,0*1))))</f>
        <v/>
      </c>
      <c r="Q114" s="25"/>
      <c r="R114" s="19" t="str">
        <f t="shared" si="41"/>
        <v/>
      </c>
      <c r="S114" s="19">
        <f t="shared" si="42"/>
        <v>0</v>
      </c>
      <c r="U114" s="19">
        <f>SUM(H114,K114,N114)</f>
        <v>0</v>
      </c>
      <c r="Y114" s="19">
        <f>SUM(S114,S116,S115,S117,-AB114)</f>
        <v>0</v>
      </c>
      <c r="AB114" s="19">
        <f>MIN(S114:S117)</f>
        <v>0</v>
      </c>
    </row>
    <row r="115" spans="1:28" x14ac:dyDescent="0.25">
      <c r="A115" s="19" t="s">
        <v>692</v>
      </c>
      <c r="C115" s="22"/>
      <c r="D115" s="28"/>
      <c r="G115" s="22"/>
      <c r="J115" s="22" t="str">
        <f t="shared" ref="J115:J117" si="70">IF(I115="S",5*1,IF(I115="","",IF(I115="E",3*1,IF(I115="G",1*1,0*1))))</f>
        <v/>
      </c>
      <c r="M115" s="22" t="str">
        <f t="shared" ref="M115:M117" si="71">IF(L115="S",5*1,IF(L115="","",IF(L115="E",3*1,IF(L115="G",1*1,0*1))))</f>
        <v/>
      </c>
      <c r="P115" s="22" t="str">
        <f t="shared" ref="P115:P117" si="72">IF(O115="S",5*1,IF(O115="","",IF(O115="E",3*1,IF(O115="G",1*1,0*1))))</f>
        <v/>
      </c>
      <c r="Q115" s="25"/>
      <c r="R115" s="19" t="str">
        <f t="shared" si="41"/>
        <v/>
      </c>
      <c r="S115" s="19">
        <f t="shared" si="42"/>
        <v>0</v>
      </c>
      <c r="U115" s="19">
        <f>SUM(H115,K115,N115)</f>
        <v>0</v>
      </c>
    </row>
    <row r="116" spans="1:28" x14ac:dyDescent="0.25">
      <c r="A116" s="19" t="s">
        <v>693</v>
      </c>
      <c r="C116" s="22"/>
      <c r="D116" s="28"/>
      <c r="G116" s="22"/>
      <c r="J116" s="22" t="str">
        <f t="shared" si="70"/>
        <v/>
      </c>
      <c r="M116" s="22" t="str">
        <f t="shared" si="71"/>
        <v/>
      </c>
      <c r="P116" s="22" t="str">
        <f t="shared" si="72"/>
        <v/>
      </c>
      <c r="Q116" s="25"/>
      <c r="R116" s="19" t="str">
        <f t="shared" si="41"/>
        <v/>
      </c>
      <c r="S116" s="19">
        <f t="shared" si="42"/>
        <v>0</v>
      </c>
      <c r="U116" s="19">
        <f>SUM(H116,K116,N116)</f>
        <v>0</v>
      </c>
    </row>
    <row r="117" spans="1:28" x14ac:dyDescent="0.25">
      <c r="A117" s="19" t="s">
        <v>694</v>
      </c>
      <c r="C117" s="22"/>
      <c r="D117" s="28"/>
      <c r="G117" s="22"/>
      <c r="J117" s="22" t="str">
        <f t="shared" si="70"/>
        <v/>
      </c>
      <c r="M117" s="22" t="str">
        <f t="shared" si="71"/>
        <v/>
      </c>
      <c r="P117" s="22" t="str">
        <f t="shared" si="72"/>
        <v/>
      </c>
      <c r="Q117" s="25"/>
      <c r="R117" s="19" t="str">
        <f t="shared" si="41"/>
        <v/>
      </c>
      <c r="S117" s="19">
        <f t="shared" si="42"/>
        <v>0</v>
      </c>
      <c r="U117" s="19">
        <f>SUM(H117,K117,N117)</f>
        <v>0</v>
      </c>
    </row>
    <row r="118" spans="1:28" x14ac:dyDescent="0.25">
      <c r="C118" s="22"/>
      <c r="D118" s="28"/>
      <c r="G118" s="22"/>
      <c r="J118" s="22"/>
      <c r="M118" s="22"/>
      <c r="P118" s="22"/>
      <c r="Q118" s="25"/>
      <c r="R118" s="19" t="str">
        <f t="shared" si="41"/>
        <v/>
      </c>
      <c r="S118" s="19">
        <f t="shared" si="42"/>
        <v>0</v>
      </c>
    </row>
    <row r="119" spans="1:28" x14ac:dyDescent="0.25">
      <c r="A119" s="19" t="s">
        <v>695</v>
      </c>
      <c r="C119" s="22"/>
      <c r="D119" s="28"/>
      <c r="G119" s="22"/>
      <c r="J119" s="22" t="str">
        <f>IF(I119="S",5*1,IF(I119="","",IF(I119="E",3*1,IF(I119="G",1*1,0*1))))</f>
        <v/>
      </c>
      <c r="M119" s="22" t="str">
        <f>IF(L119="S",5*1,IF(L119="","",IF(L119="E",3*1,IF(L119="G",1*1,0*1))))</f>
        <v/>
      </c>
      <c r="N119" s="24"/>
      <c r="P119" s="22" t="str">
        <f>IF(O119="S",5*1,IF(O119="","",IF(O119="E",3*1,IF(O119="G",1*1,0*1))))</f>
        <v/>
      </c>
      <c r="Q119" s="25"/>
      <c r="R119" s="19" t="str">
        <f t="shared" si="41"/>
        <v/>
      </c>
      <c r="S119" s="19">
        <f t="shared" si="42"/>
        <v>0</v>
      </c>
      <c r="U119" s="19">
        <f>SUM(H119,K119,N119)</f>
        <v>0</v>
      </c>
      <c r="Y119" s="19">
        <f>SUM(S119,S121,S120,S122,-AB119)</f>
        <v>0</v>
      </c>
      <c r="AB119" s="19">
        <f>MIN(S119:S122)</f>
        <v>0</v>
      </c>
    </row>
    <row r="120" spans="1:28" x14ac:dyDescent="0.25">
      <c r="A120" s="19" t="s">
        <v>696</v>
      </c>
      <c r="C120" s="22"/>
      <c r="D120" s="28"/>
      <c r="G120" s="22"/>
      <c r="J120" s="22" t="str">
        <f t="shared" ref="J120:J122" si="73">IF(I120="S",5*1,IF(I120="","",IF(I120="E",3*1,IF(I120="G",1*1,0*1))))</f>
        <v/>
      </c>
      <c r="M120" s="22" t="str">
        <f t="shared" ref="M120:M122" si="74">IF(L120="S",5*1,IF(L120="","",IF(L120="E",3*1,IF(L120="G",1*1,0*1))))</f>
        <v/>
      </c>
      <c r="P120" s="22" t="str">
        <f t="shared" ref="P120:P122" si="75">IF(O120="S",5*1,IF(O120="","",IF(O120="E",3*1,IF(O120="G",1*1,0*1))))</f>
        <v/>
      </c>
      <c r="Q120" s="25"/>
      <c r="R120" s="19" t="str">
        <f t="shared" si="41"/>
        <v/>
      </c>
      <c r="S120" s="19">
        <f t="shared" si="42"/>
        <v>0</v>
      </c>
      <c r="U120" s="19">
        <f>SUM(H120,K120,N120)</f>
        <v>0</v>
      </c>
    </row>
    <row r="121" spans="1:28" x14ac:dyDescent="0.25">
      <c r="A121" s="19" t="s">
        <v>697</v>
      </c>
      <c r="C121" s="22"/>
      <c r="D121" s="28"/>
      <c r="G121" s="22"/>
      <c r="J121" s="22" t="str">
        <f t="shared" si="73"/>
        <v/>
      </c>
      <c r="M121" s="22" t="str">
        <f t="shared" si="74"/>
        <v/>
      </c>
      <c r="P121" s="22" t="str">
        <f t="shared" si="75"/>
        <v/>
      </c>
      <c r="Q121" s="25"/>
      <c r="R121" s="19" t="str">
        <f t="shared" si="41"/>
        <v/>
      </c>
      <c r="S121" s="19">
        <f t="shared" si="42"/>
        <v>0</v>
      </c>
      <c r="U121" s="19">
        <f>SUM(H121,K121,N121)</f>
        <v>0</v>
      </c>
    </row>
    <row r="122" spans="1:28" x14ac:dyDescent="0.25">
      <c r="A122" s="19" t="s">
        <v>698</v>
      </c>
      <c r="C122" s="22"/>
      <c r="D122" s="28"/>
      <c r="G122" s="22"/>
      <c r="J122" s="22" t="str">
        <f t="shared" si="73"/>
        <v/>
      </c>
      <c r="M122" s="22" t="str">
        <f t="shared" si="74"/>
        <v/>
      </c>
      <c r="P122" s="22" t="str">
        <f t="shared" si="75"/>
        <v/>
      </c>
      <c r="Q122" s="25"/>
      <c r="R122" s="19" t="str">
        <f t="shared" si="41"/>
        <v/>
      </c>
      <c r="S122" s="19">
        <f t="shared" si="42"/>
        <v>0</v>
      </c>
      <c r="U122" s="19">
        <f>SUM(H122,K122,N122)</f>
        <v>0</v>
      </c>
    </row>
    <row r="123" spans="1:28" x14ac:dyDescent="0.25">
      <c r="C123" s="22"/>
      <c r="D123" s="28"/>
      <c r="G123" s="22"/>
      <c r="J123" s="22"/>
      <c r="M123" s="22"/>
      <c r="P123" s="22"/>
      <c r="Q123" s="25"/>
      <c r="R123" s="19" t="str">
        <f t="shared" si="41"/>
        <v/>
      </c>
      <c r="S123" s="19">
        <f t="shared" si="42"/>
        <v>0</v>
      </c>
    </row>
    <row r="124" spans="1:28" x14ac:dyDescent="0.25">
      <c r="A124" s="19" t="s">
        <v>699</v>
      </c>
      <c r="C124" s="22"/>
      <c r="D124" s="28"/>
      <c r="G124" s="22"/>
      <c r="J124" s="22" t="str">
        <f>IF(I124="S",5*1,IF(I124="","",IF(I124="E",3*1,IF(I124="G",1*1,0*1))))</f>
        <v/>
      </c>
      <c r="M124" s="22" t="str">
        <f>IF(L124="S",5*1,IF(L124="","",IF(L124="E",3*1,IF(L124="G",1*1,0*1))))</f>
        <v/>
      </c>
      <c r="N124" s="24"/>
      <c r="P124" s="22" t="str">
        <f>IF(O124="S",5*1,IF(O124="","",IF(O124="E",3*1,IF(O124="G",1*1,0*1))))</f>
        <v/>
      </c>
      <c r="Q124" s="25"/>
      <c r="R124" s="19" t="str">
        <f t="shared" si="41"/>
        <v/>
      </c>
      <c r="S124" s="19">
        <f t="shared" si="42"/>
        <v>0</v>
      </c>
      <c r="U124" s="19">
        <f>SUM(H124,K124,N124)</f>
        <v>0</v>
      </c>
      <c r="Y124" s="19">
        <f>SUM(S124,S126,S125,S127,-AB124)</f>
        <v>0</v>
      </c>
      <c r="AB124" s="19">
        <f>MIN(S124:S127)</f>
        <v>0</v>
      </c>
    </row>
    <row r="125" spans="1:28" x14ac:dyDescent="0.25">
      <c r="A125" s="19" t="s">
        <v>700</v>
      </c>
      <c r="C125" s="22"/>
      <c r="D125" s="28"/>
      <c r="G125" s="22"/>
      <c r="J125" s="22" t="str">
        <f t="shared" ref="J125:J127" si="76">IF(I125="S",5*1,IF(I125="","",IF(I125="E",3*1,IF(I125="G",1*1,0*1))))</f>
        <v/>
      </c>
      <c r="M125" s="22" t="str">
        <f t="shared" ref="M125:M127" si="77">IF(L125="S",5*1,IF(L125="","",IF(L125="E",3*1,IF(L125="G",1*1,0*1))))</f>
        <v/>
      </c>
      <c r="P125" s="22" t="str">
        <f t="shared" ref="P125:P127" si="78">IF(O125="S",5*1,IF(O125="","",IF(O125="E",3*1,IF(O125="G",1*1,0*1))))</f>
        <v/>
      </c>
      <c r="Q125" s="25"/>
      <c r="R125" s="19" t="str">
        <f t="shared" si="41"/>
        <v/>
      </c>
      <c r="S125" s="19">
        <f t="shared" si="42"/>
        <v>0</v>
      </c>
      <c r="U125" s="19">
        <f>SUM(H125,K125,N125)</f>
        <v>0</v>
      </c>
    </row>
    <row r="126" spans="1:28" x14ac:dyDescent="0.25">
      <c r="A126" s="19" t="s">
        <v>701</v>
      </c>
      <c r="C126" s="22"/>
      <c r="D126" s="28"/>
      <c r="G126" s="22"/>
      <c r="J126" s="22" t="str">
        <f t="shared" si="76"/>
        <v/>
      </c>
      <c r="M126" s="22" t="str">
        <f t="shared" si="77"/>
        <v/>
      </c>
      <c r="P126" s="22" t="str">
        <f t="shared" si="78"/>
        <v/>
      </c>
      <c r="Q126" s="25"/>
      <c r="R126" s="19" t="str">
        <f t="shared" si="41"/>
        <v/>
      </c>
      <c r="S126" s="19">
        <f t="shared" si="42"/>
        <v>0</v>
      </c>
      <c r="U126" s="19">
        <f>SUM(H126,K126,N126)</f>
        <v>0</v>
      </c>
    </row>
    <row r="127" spans="1:28" x14ac:dyDescent="0.25">
      <c r="A127" s="19" t="s">
        <v>702</v>
      </c>
      <c r="C127" s="22"/>
      <c r="D127" s="28"/>
      <c r="G127" s="22"/>
      <c r="J127" s="22" t="str">
        <f t="shared" si="76"/>
        <v/>
      </c>
      <c r="M127" s="22" t="str">
        <f t="shared" si="77"/>
        <v/>
      </c>
      <c r="P127" s="22" t="str">
        <f t="shared" si="78"/>
        <v/>
      </c>
      <c r="Q127" s="25"/>
      <c r="R127" s="19" t="str">
        <f t="shared" si="41"/>
        <v/>
      </c>
      <c r="S127" s="19">
        <f t="shared" si="42"/>
        <v>0</v>
      </c>
      <c r="U127" s="19">
        <f>SUM(H127,K127,N127)</f>
        <v>0</v>
      </c>
    </row>
    <row r="128" spans="1:28" x14ac:dyDescent="0.25">
      <c r="C128" s="22"/>
      <c r="D128" s="28"/>
      <c r="G128" s="22"/>
      <c r="J128" s="22"/>
      <c r="M128" s="22"/>
      <c r="P128" s="22"/>
      <c r="Q128" s="25"/>
      <c r="R128" s="19" t="str">
        <f t="shared" si="41"/>
        <v/>
      </c>
      <c r="S128" s="19">
        <f t="shared" si="42"/>
        <v>0</v>
      </c>
    </row>
    <row r="129" spans="1:28" x14ac:dyDescent="0.25">
      <c r="A129" s="19" t="s">
        <v>703</v>
      </c>
      <c r="C129" s="22"/>
      <c r="D129" s="28"/>
      <c r="G129" s="22"/>
      <c r="J129" s="22" t="str">
        <f>IF(I129="S",5*1,IF(I129="","",IF(I129="E",3*1,IF(I129="G",1*1,0*1))))</f>
        <v/>
      </c>
      <c r="M129" s="22" t="str">
        <f>IF(L129="S",5*1,IF(L129="","",IF(L129="E",3*1,IF(L129="G",1*1,0*1))))</f>
        <v/>
      </c>
      <c r="N129" s="24"/>
      <c r="P129" s="22" t="str">
        <f>IF(O129="S",5*1,IF(O129="","",IF(O129="E",3*1,IF(O129="G",1*1,0*1))))</f>
        <v/>
      </c>
      <c r="Q129" s="25"/>
      <c r="R129" s="19" t="str">
        <f t="shared" si="41"/>
        <v/>
      </c>
      <c r="S129" s="19">
        <f t="shared" si="42"/>
        <v>0</v>
      </c>
      <c r="U129" s="19">
        <f>SUM(H129,K129,N129)</f>
        <v>0</v>
      </c>
      <c r="Y129" s="19">
        <f>SUM(S129,S131,S130,S132,-AB129)</f>
        <v>0</v>
      </c>
      <c r="AB129" s="19">
        <f>MIN(S129:S132)</f>
        <v>0</v>
      </c>
    </row>
    <row r="130" spans="1:28" x14ac:dyDescent="0.25">
      <c r="A130" s="19" t="s">
        <v>704</v>
      </c>
      <c r="C130" s="22"/>
      <c r="D130" s="28"/>
      <c r="G130" s="22"/>
      <c r="J130" s="22" t="str">
        <f t="shared" ref="J130:J132" si="79">IF(I130="S",5*1,IF(I130="","",IF(I130="E",3*1,IF(I130="G",1*1,0*1))))</f>
        <v/>
      </c>
      <c r="M130" s="22" t="str">
        <f t="shared" ref="M130:M132" si="80">IF(L130="S",5*1,IF(L130="","",IF(L130="E",3*1,IF(L130="G",1*1,0*1))))</f>
        <v/>
      </c>
      <c r="P130" s="22" t="str">
        <f t="shared" ref="P130:P132" si="81">IF(O130="S",5*1,IF(O130="","",IF(O130="E",3*1,IF(O130="G",1*1,0*1))))</f>
        <v/>
      </c>
      <c r="Q130" s="25"/>
      <c r="R130" s="19" t="str">
        <f t="shared" si="41"/>
        <v/>
      </c>
      <c r="S130" s="19">
        <f t="shared" si="42"/>
        <v>0</v>
      </c>
      <c r="U130" s="19">
        <f>SUM(H130,K130,N130)</f>
        <v>0</v>
      </c>
    </row>
    <row r="131" spans="1:28" x14ac:dyDescent="0.25">
      <c r="A131" s="19" t="s">
        <v>705</v>
      </c>
      <c r="C131" s="22"/>
      <c r="D131" s="28"/>
      <c r="G131" s="22"/>
      <c r="J131" s="22" t="str">
        <f t="shared" si="79"/>
        <v/>
      </c>
      <c r="M131" s="22" t="str">
        <f t="shared" si="80"/>
        <v/>
      </c>
      <c r="P131" s="22" t="str">
        <f t="shared" si="81"/>
        <v/>
      </c>
      <c r="Q131" s="25"/>
      <c r="R131" s="19" t="str">
        <f t="shared" si="41"/>
        <v/>
      </c>
      <c r="S131" s="19">
        <f t="shared" si="42"/>
        <v>0</v>
      </c>
      <c r="U131" s="19">
        <f>SUM(H131,K131,N131)</f>
        <v>0</v>
      </c>
    </row>
    <row r="132" spans="1:28" x14ac:dyDescent="0.25">
      <c r="A132" s="19" t="s">
        <v>706</v>
      </c>
      <c r="C132" s="22"/>
      <c r="D132" s="28"/>
      <c r="G132" s="22"/>
      <c r="J132" s="22" t="str">
        <f t="shared" si="79"/>
        <v/>
      </c>
      <c r="M132" s="22" t="str">
        <f t="shared" si="80"/>
        <v/>
      </c>
      <c r="P132" s="22" t="str">
        <f t="shared" si="81"/>
        <v/>
      </c>
      <c r="Q132" s="25"/>
      <c r="R132" s="19" t="str">
        <f t="shared" si="41"/>
        <v/>
      </c>
      <c r="S132" s="19">
        <f t="shared" si="42"/>
        <v>0</v>
      </c>
      <c r="U132" s="19">
        <f>SUM(H132,K132,N132)</f>
        <v>0</v>
      </c>
    </row>
    <row r="133" spans="1:28" x14ac:dyDescent="0.25">
      <c r="C133" s="22"/>
      <c r="D133" s="28"/>
      <c r="G133" s="22"/>
      <c r="J133" s="22"/>
      <c r="M133" s="22"/>
      <c r="P133" s="22"/>
      <c r="Q133" s="25"/>
      <c r="R133" s="19" t="str">
        <f t="shared" ref="R133:R152" si="82">IF(Q133="1violation",-2*1,IF(Q133="2violations",-2*2,IF(Q133="3violations",-2*3,IF(Q133="",""))))</f>
        <v/>
      </c>
      <c r="S133" s="19">
        <f t="shared" ref="S133:S152" si="83">SUM(J133,M133,P133,R133)</f>
        <v>0</v>
      </c>
    </row>
    <row r="134" spans="1:28" x14ac:dyDescent="0.25">
      <c r="A134" s="19" t="s">
        <v>707</v>
      </c>
      <c r="C134" s="22"/>
      <c r="D134" s="28"/>
      <c r="G134" s="22"/>
      <c r="J134" s="22" t="str">
        <f>IF(I134="S",5*1,IF(I134="","",IF(I134="E",3*1,IF(I134="G",1*1,0*1))))</f>
        <v/>
      </c>
      <c r="M134" s="22" t="str">
        <f>IF(L134="S",5*1,IF(L134="","",IF(L134="E",3*1,IF(L134="G",1*1,0*1))))</f>
        <v/>
      </c>
      <c r="N134" s="24"/>
      <c r="P134" s="22" t="str">
        <f>IF(O134="S",5*1,IF(O134="","",IF(O134="E",3*1,IF(O134="G",1*1,0*1))))</f>
        <v/>
      </c>
      <c r="Q134" s="25"/>
      <c r="R134" s="19" t="str">
        <f t="shared" si="82"/>
        <v/>
      </c>
      <c r="S134" s="19">
        <f t="shared" si="83"/>
        <v>0</v>
      </c>
      <c r="U134" s="19">
        <f>SUM(H134,K134,N134)</f>
        <v>0</v>
      </c>
      <c r="Y134" s="19">
        <f>SUM(S134,S136,S135,S137,-AB134)</f>
        <v>0</v>
      </c>
      <c r="AB134" s="19">
        <f>MIN(S134:S137)</f>
        <v>0</v>
      </c>
    </row>
    <row r="135" spans="1:28" x14ac:dyDescent="0.25">
      <c r="A135" s="19" t="s">
        <v>708</v>
      </c>
      <c r="C135" s="22"/>
      <c r="D135" s="28"/>
      <c r="G135" s="22"/>
      <c r="J135" s="22" t="str">
        <f t="shared" ref="J135:J137" si="84">IF(I135="S",5*1,IF(I135="","",IF(I135="E",3*1,IF(I135="G",1*1,0*1))))</f>
        <v/>
      </c>
      <c r="M135" s="22" t="str">
        <f t="shared" ref="M135:M137" si="85">IF(L135="S",5*1,IF(L135="","",IF(L135="E",3*1,IF(L135="G",1*1,0*1))))</f>
        <v/>
      </c>
      <c r="P135" s="22" t="str">
        <f t="shared" ref="P135:P137" si="86">IF(O135="S",5*1,IF(O135="","",IF(O135="E",3*1,IF(O135="G",1*1,0*1))))</f>
        <v/>
      </c>
      <c r="Q135" s="25"/>
      <c r="R135" s="19" t="str">
        <f t="shared" si="82"/>
        <v/>
      </c>
      <c r="S135" s="19">
        <f t="shared" si="83"/>
        <v>0</v>
      </c>
      <c r="U135" s="19">
        <f>SUM(H135,K135,N135)</f>
        <v>0</v>
      </c>
    </row>
    <row r="136" spans="1:28" x14ac:dyDescent="0.25">
      <c r="A136" s="19" t="s">
        <v>709</v>
      </c>
      <c r="C136" s="22"/>
      <c r="D136" s="28"/>
      <c r="G136" s="22"/>
      <c r="J136" s="22" t="str">
        <f t="shared" si="84"/>
        <v/>
      </c>
      <c r="M136" s="22" t="str">
        <f t="shared" si="85"/>
        <v/>
      </c>
      <c r="P136" s="22" t="str">
        <f t="shared" si="86"/>
        <v/>
      </c>
      <c r="Q136" s="25"/>
      <c r="R136" s="19" t="str">
        <f t="shared" si="82"/>
        <v/>
      </c>
      <c r="S136" s="19">
        <f t="shared" si="83"/>
        <v>0</v>
      </c>
      <c r="U136" s="19">
        <f>SUM(H136,K136,N136)</f>
        <v>0</v>
      </c>
    </row>
    <row r="137" spans="1:28" x14ac:dyDescent="0.25">
      <c r="A137" s="19" t="s">
        <v>710</v>
      </c>
      <c r="C137" s="22"/>
      <c r="D137" s="28"/>
      <c r="G137" s="22"/>
      <c r="J137" s="22" t="str">
        <f t="shared" si="84"/>
        <v/>
      </c>
      <c r="M137" s="22" t="str">
        <f t="shared" si="85"/>
        <v/>
      </c>
      <c r="P137" s="22" t="str">
        <f t="shared" si="86"/>
        <v/>
      </c>
      <c r="Q137" s="25"/>
      <c r="R137" s="19" t="str">
        <f t="shared" si="82"/>
        <v/>
      </c>
      <c r="S137" s="19">
        <f t="shared" si="83"/>
        <v>0</v>
      </c>
      <c r="U137" s="19">
        <f>SUM(H137,K137,N137)</f>
        <v>0</v>
      </c>
    </row>
    <row r="138" spans="1:28" x14ac:dyDescent="0.25">
      <c r="C138" s="22"/>
      <c r="D138" s="28"/>
      <c r="G138" s="22"/>
      <c r="J138" s="22"/>
      <c r="M138" s="22"/>
      <c r="P138" s="22"/>
      <c r="Q138" s="25"/>
      <c r="R138" s="19" t="str">
        <f t="shared" si="82"/>
        <v/>
      </c>
      <c r="S138" s="19">
        <f t="shared" si="83"/>
        <v>0</v>
      </c>
    </row>
    <row r="139" spans="1:28" x14ac:dyDescent="0.25">
      <c r="A139" s="19" t="s">
        <v>711</v>
      </c>
      <c r="C139" s="22"/>
      <c r="D139" s="28"/>
      <c r="G139" s="22"/>
      <c r="J139" s="22" t="str">
        <f>IF(I139="S",5*1,IF(I139="","",IF(I139="E",3*1,IF(I139="G",1*1,0*1))))</f>
        <v/>
      </c>
      <c r="M139" s="22" t="str">
        <f>IF(L139="S",5*1,IF(L139="","",IF(L139="E",3*1,IF(L139="G",1*1,0*1))))</f>
        <v/>
      </c>
      <c r="N139" s="24"/>
      <c r="P139" s="22" t="str">
        <f>IF(O139="S",5*1,IF(O139="","",IF(O139="E",3*1,IF(O139="G",1*1,0*1))))</f>
        <v/>
      </c>
      <c r="Q139" s="25"/>
      <c r="R139" s="19" t="str">
        <f t="shared" si="82"/>
        <v/>
      </c>
      <c r="S139" s="19">
        <f t="shared" si="83"/>
        <v>0</v>
      </c>
      <c r="U139" s="19">
        <f>SUM(H139,K139,N139)</f>
        <v>0</v>
      </c>
      <c r="Y139" s="19">
        <f>SUM(S139,S141,S140,S142,-AB139)</f>
        <v>0</v>
      </c>
      <c r="AB139" s="19">
        <f>MIN(S139:S142)</f>
        <v>0</v>
      </c>
    </row>
    <row r="140" spans="1:28" x14ac:dyDescent="0.25">
      <c r="A140" s="19" t="s">
        <v>712</v>
      </c>
      <c r="C140" s="22"/>
      <c r="D140" s="28"/>
      <c r="G140" s="22"/>
      <c r="J140" s="22" t="str">
        <f t="shared" ref="J140:J142" si="87">IF(I140="S",5*1,IF(I140="","",IF(I140="E",3*1,IF(I140="G",1*1,0*1))))</f>
        <v/>
      </c>
      <c r="M140" s="22" t="str">
        <f t="shared" ref="M140:M142" si="88">IF(L140="S",5*1,IF(L140="","",IF(L140="E",3*1,IF(L140="G",1*1,0*1))))</f>
        <v/>
      </c>
      <c r="P140" s="22" t="str">
        <f t="shared" ref="P140:P142" si="89">IF(O140="S",5*1,IF(O140="","",IF(O140="E",3*1,IF(O140="G",1*1,0*1))))</f>
        <v/>
      </c>
      <c r="Q140" s="25"/>
      <c r="R140" s="19" t="str">
        <f t="shared" si="82"/>
        <v/>
      </c>
      <c r="S140" s="19">
        <f t="shared" si="83"/>
        <v>0</v>
      </c>
      <c r="U140" s="19">
        <f>SUM(H140,K140,N140)</f>
        <v>0</v>
      </c>
    </row>
    <row r="141" spans="1:28" x14ac:dyDescent="0.25">
      <c r="A141" s="19" t="s">
        <v>713</v>
      </c>
      <c r="C141" s="22"/>
      <c r="D141" s="28"/>
      <c r="G141" s="22"/>
      <c r="J141" s="22" t="str">
        <f t="shared" si="87"/>
        <v/>
      </c>
      <c r="M141" s="22" t="str">
        <f t="shared" si="88"/>
        <v/>
      </c>
      <c r="P141" s="22" t="str">
        <f t="shared" si="89"/>
        <v/>
      </c>
      <c r="Q141" s="25"/>
      <c r="R141" s="19" t="str">
        <f t="shared" si="82"/>
        <v/>
      </c>
      <c r="S141" s="19">
        <f t="shared" si="83"/>
        <v>0</v>
      </c>
      <c r="U141" s="19">
        <f>SUM(H141,K141,N141)</f>
        <v>0</v>
      </c>
    </row>
    <row r="142" spans="1:28" x14ac:dyDescent="0.25">
      <c r="A142" s="19" t="s">
        <v>714</v>
      </c>
      <c r="C142" s="22"/>
      <c r="D142" s="28"/>
      <c r="G142" s="22"/>
      <c r="J142" s="22" t="str">
        <f t="shared" si="87"/>
        <v/>
      </c>
      <c r="M142" s="22" t="str">
        <f t="shared" si="88"/>
        <v/>
      </c>
      <c r="P142" s="22" t="str">
        <f t="shared" si="89"/>
        <v/>
      </c>
      <c r="Q142" s="25"/>
      <c r="R142" s="19" t="str">
        <f t="shared" si="82"/>
        <v/>
      </c>
      <c r="S142" s="19">
        <f t="shared" si="83"/>
        <v>0</v>
      </c>
      <c r="U142" s="19">
        <f>SUM(H142,K142,N142)</f>
        <v>0</v>
      </c>
    </row>
    <row r="143" spans="1:28" x14ac:dyDescent="0.25">
      <c r="C143" s="22"/>
      <c r="D143" s="28"/>
      <c r="G143" s="22"/>
      <c r="J143" s="22"/>
      <c r="M143" s="22"/>
      <c r="P143" s="22"/>
      <c r="Q143" s="25"/>
      <c r="R143" s="19" t="str">
        <f t="shared" si="82"/>
        <v/>
      </c>
      <c r="S143" s="19">
        <f t="shared" si="83"/>
        <v>0</v>
      </c>
    </row>
    <row r="144" spans="1:28" x14ac:dyDescent="0.25">
      <c r="A144" s="19" t="s">
        <v>715</v>
      </c>
      <c r="C144" s="22"/>
      <c r="D144" s="28"/>
      <c r="G144" s="22"/>
      <c r="J144" s="22" t="str">
        <f>IF(I144="S",5*1,IF(I144="","",IF(I144="E",3*1,IF(I144="G",1*1,0*1))))</f>
        <v/>
      </c>
      <c r="M144" s="22" t="str">
        <f>IF(L144="S",5*1,IF(L144="","",IF(L144="E",3*1,IF(L144="G",1*1,0*1))))</f>
        <v/>
      </c>
      <c r="N144" s="24"/>
      <c r="P144" s="22" t="str">
        <f>IF(O144="S",5*1,IF(O144="","",IF(O144="E",3*1,IF(O144="G",1*1,0*1))))</f>
        <v/>
      </c>
      <c r="Q144" s="25"/>
      <c r="R144" s="19" t="str">
        <f t="shared" si="82"/>
        <v/>
      </c>
      <c r="S144" s="19">
        <f t="shared" si="83"/>
        <v>0</v>
      </c>
      <c r="U144" s="19">
        <f>SUM(H144,K144,N144)</f>
        <v>0</v>
      </c>
      <c r="Y144" s="19">
        <f>SUM(S144,S146,S145,S147,-AB144)</f>
        <v>0</v>
      </c>
      <c r="AB144" s="19">
        <f>MIN(S144:S147)</f>
        <v>0</v>
      </c>
    </row>
    <row r="145" spans="1:28" x14ac:dyDescent="0.25">
      <c r="A145" s="19" t="s">
        <v>716</v>
      </c>
      <c r="C145" s="22"/>
      <c r="D145" s="28"/>
      <c r="G145" s="22"/>
      <c r="J145" s="22" t="str">
        <f t="shared" ref="J145:J147" si="90">IF(I145="S",5*1,IF(I145="","",IF(I145="E",3*1,IF(I145="G",1*1,0*1))))</f>
        <v/>
      </c>
      <c r="M145" s="22" t="str">
        <f t="shared" ref="M145:M147" si="91">IF(L145="S",5*1,IF(L145="","",IF(L145="E",3*1,IF(L145="G",1*1,0*1))))</f>
        <v/>
      </c>
      <c r="P145" s="22" t="str">
        <f t="shared" ref="P145:P147" si="92">IF(O145="S",5*1,IF(O145="","",IF(O145="E",3*1,IF(O145="G",1*1,0*1))))</f>
        <v/>
      </c>
      <c r="Q145" s="25"/>
      <c r="R145" s="19" t="str">
        <f t="shared" si="82"/>
        <v/>
      </c>
      <c r="S145" s="19">
        <f t="shared" si="83"/>
        <v>0</v>
      </c>
      <c r="U145" s="19">
        <f>SUM(H145,K145,N145)</f>
        <v>0</v>
      </c>
    </row>
    <row r="146" spans="1:28" x14ac:dyDescent="0.25">
      <c r="A146" s="19" t="s">
        <v>717</v>
      </c>
      <c r="C146" s="22"/>
      <c r="D146" s="28"/>
      <c r="G146" s="22"/>
      <c r="J146" s="22" t="str">
        <f t="shared" si="90"/>
        <v/>
      </c>
      <c r="M146" s="22" t="str">
        <f t="shared" si="91"/>
        <v/>
      </c>
      <c r="P146" s="22" t="str">
        <f t="shared" si="92"/>
        <v/>
      </c>
      <c r="Q146" s="25"/>
      <c r="R146" s="19" t="str">
        <f t="shared" si="82"/>
        <v/>
      </c>
      <c r="S146" s="19">
        <f t="shared" si="83"/>
        <v>0</v>
      </c>
      <c r="U146" s="19">
        <f>SUM(H146,K146,N146)</f>
        <v>0</v>
      </c>
    </row>
    <row r="147" spans="1:28" x14ac:dyDescent="0.25">
      <c r="A147" s="19" t="s">
        <v>718</v>
      </c>
      <c r="C147" s="22"/>
      <c r="D147" s="28"/>
      <c r="G147" s="22"/>
      <c r="J147" s="22" t="str">
        <f t="shared" si="90"/>
        <v/>
      </c>
      <c r="M147" s="22" t="str">
        <f t="shared" si="91"/>
        <v/>
      </c>
      <c r="P147" s="22" t="str">
        <f t="shared" si="92"/>
        <v/>
      </c>
      <c r="Q147" s="25"/>
      <c r="R147" s="19" t="str">
        <f t="shared" si="82"/>
        <v/>
      </c>
      <c r="S147" s="19">
        <f t="shared" si="83"/>
        <v>0</v>
      </c>
      <c r="U147" s="19">
        <f>SUM(H147,K147,N147)</f>
        <v>0</v>
      </c>
    </row>
    <row r="148" spans="1:28" x14ac:dyDescent="0.25">
      <c r="C148" s="22"/>
      <c r="D148" s="28"/>
      <c r="G148" s="22"/>
      <c r="J148" s="22"/>
      <c r="M148" s="22"/>
      <c r="P148" s="22"/>
      <c r="Q148" s="25"/>
      <c r="R148" s="19" t="str">
        <f t="shared" si="82"/>
        <v/>
      </c>
      <c r="S148" s="19">
        <f t="shared" si="83"/>
        <v>0</v>
      </c>
    </row>
    <row r="149" spans="1:28" x14ac:dyDescent="0.25">
      <c r="A149" s="19" t="s">
        <v>719</v>
      </c>
      <c r="C149" s="22"/>
      <c r="D149" s="28"/>
      <c r="G149" s="22"/>
      <c r="J149" s="22" t="str">
        <f>IF(I149="S",5*1,IF(I149="","",IF(I149="E",3*1,IF(I149="G",1*1,0*1))))</f>
        <v/>
      </c>
      <c r="M149" s="22" t="str">
        <f>IF(L149="S",5*1,IF(L149="","",IF(L149="E",3*1,IF(L149="G",1*1,0*1))))</f>
        <v/>
      </c>
      <c r="N149" s="24"/>
      <c r="P149" s="22" t="str">
        <f>IF(O149="S",5*1,IF(O149="","",IF(O149="E",3*1,IF(O149="G",1*1,0*1))))</f>
        <v/>
      </c>
      <c r="Q149" s="25"/>
      <c r="R149" s="19" t="str">
        <f t="shared" si="82"/>
        <v/>
      </c>
      <c r="S149" s="19">
        <f t="shared" si="83"/>
        <v>0</v>
      </c>
      <c r="U149" s="19">
        <f>SUM(H149,K149,N149)</f>
        <v>0</v>
      </c>
      <c r="Y149" s="19">
        <f>SUM(S149,S151,S150,S152,-AB149)</f>
        <v>0</v>
      </c>
      <c r="AB149" s="19">
        <f>MIN(S149:S152)</f>
        <v>0</v>
      </c>
    </row>
    <row r="150" spans="1:28" x14ac:dyDescent="0.25">
      <c r="A150" s="19" t="s">
        <v>720</v>
      </c>
      <c r="C150" s="22"/>
      <c r="D150" s="28"/>
      <c r="G150" s="22"/>
      <c r="J150" s="22" t="str">
        <f t="shared" ref="J150:J152" si="93">IF(I150="S",5*1,IF(I150="","",IF(I150="E",3*1,IF(I150="G",1*1,0*1))))</f>
        <v/>
      </c>
      <c r="M150" s="22" t="str">
        <f t="shared" ref="M150:M152" si="94">IF(L150="S",5*1,IF(L150="","",IF(L150="E",3*1,IF(L150="G",1*1,0*1))))</f>
        <v/>
      </c>
      <c r="P150" s="22" t="str">
        <f t="shared" ref="P150:P152" si="95">IF(O150="S",5*1,IF(O150="","",IF(O150="E",3*1,IF(O150="G",1*1,0*1))))</f>
        <v/>
      </c>
      <c r="Q150" s="25"/>
      <c r="R150" s="19" t="str">
        <f t="shared" si="82"/>
        <v/>
      </c>
      <c r="S150" s="19">
        <f t="shared" si="83"/>
        <v>0</v>
      </c>
      <c r="U150" s="19">
        <f>SUM(H150,K150,N150)</f>
        <v>0</v>
      </c>
    </row>
    <row r="151" spans="1:28" x14ac:dyDescent="0.25">
      <c r="A151" s="19" t="s">
        <v>721</v>
      </c>
      <c r="C151" s="22"/>
      <c r="D151" s="28"/>
      <c r="G151" s="22"/>
      <c r="J151" s="22" t="str">
        <f t="shared" si="93"/>
        <v/>
      </c>
      <c r="M151" s="22" t="str">
        <f t="shared" si="94"/>
        <v/>
      </c>
      <c r="P151" s="22" t="str">
        <f t="shared" si="95"/>
        <v/>
      </c>
      <c r="Q151" s="25"/>
      <c r="R151" s="19" t="str">
        <f t="shared" si="82"/>
        <v/>
      </c>
      <c r="S151" s="19">
        <f t="shared" si="83"/>
        <v>0</v>
      </c>
      <c r="U151" s="19">
        <f>SUM(H151,K151,N151)</f>
        <v>0</v>
      </c>
    </row>
    <row r="152" spans="1:28" x14ac:dyDescent="0.25">
      <c r="A152" s="19" t="s">
        <v>722</v>
      </c>
      <c r="C152" s="22"/>
      <c r="D152" s="28"/>
      <c r="G152" s="22"/>
      <c r="J152" s="22" t="str">
        <f t="shared" si="93"/>
        <v/>
      </c>
      <c r="M152" s="22" t="str">
        <f t="shared" si="94"/>
        <v/>
      </c>
      <c r="P152" s="22" t="str">
        <f t="shared" si="95"/>
        <v/>
      </c>
      <c r="Q152" s="25"/>
      <c r="R152" s="19" t="str">
        <f t="shared" si="82"/>
        <v/>
      </c>
      <c r="S152" s="19">
        <f t="shared" si="83"/>
        <v>0</v>
      </c>
      <c r="U152" s="19">
        <f>SUM(H152,K152,N152)</f>
        <v>0</v>
      </c>
    </row>
  </sheetData>
  <sheetProtection password="C6AC" sheet="1" objects="1" scenarios="1"/>
  <conditionalFormatting sqref="R1:R1048576">
    <cfRule type="cellIs" dxfId="205" priority="3" operator="between">
      <formula>-4</formula>
      <formula>-3</formula>
    </cfRule>
    <cfRule type="cellIs" dxfId="204" priority="4" operator="between">
      <formula>-3</formula>
      <formula>-6</formula>
    </cfRule>
  </conditionalFormatting>
  <conditionalFormatting sqref="S1:S1048576">
    <cfRule type="cellIs" dxfId="203" priority="2" operator="equal">
      <formula>15</formula>
    </cfRule>
  </conditionalFormatting>
  <conditionalFormatting sqref="A4:XFD152">
    <cfRule type="expression" dxfId="202" priority="281">
      <formula>$R4&lt;=-4</formula>
    </cfRule>
  </conditionalFormatting>
  <dataValidations count="2">
    <dataValidation type="list" allowBlank="1" showInputMessage="1" showErrorMessage="1" sqref="I4:I7 I9:I12 I14:I17 I19:I22 I24:I27 I29:I32 I34:I37 I39:I42 I44:I47 I49:I52 I54:I57 I59:I62 I64:I67 I69:I72 I74:I77 I79:I82 I84:I87 I89:I92 I94:I97 I99:I102 I104:I107 I109:I112 I114:I117 I119:I122 I124:I127 I129:I132 I134:I137 I139:I142 I144:I147 I149:I152 L4:L7 O4:O7 L9:L12 O9:O12 L14:L17 O14:O17 L19:L22 O19:O22 L24:L27 O24:O27 L29:L32 O29:O32 L34:L37 O34:O37 L39:L42 O39:O42 L44:L47 O44:O47 L49:L52 O49:O52 L54:L57 O54:O57 L59:L62 O59:O62 L64:L67 O64:O67 L69:L72 O69:O72 L74:L77 O74:O77 L79:L82 O79:O82 L84:L87 O84:O87 L89:L92 O89:O92 L94:L97 O94:O97 L99:L102 O99:O102 L104:L107 O104:O107 L109:L112 O109:O112 L114:L117 O114:O117 L119:L122 O119:O122 L124:L127 O124:O127 L129:L132 O129:O132 L134:L137 O134:O137 L139:L142 O139:O142 L144:L147 O144:O147 L149:L152 O149:O152" xr:uid="{00000000-0002-0000-0800-000000000000}">
      <formula1>$X$1:$AB$1</formula1>
    </dataValidation>
    <dataValidation type="list" allowBlank="1" showInputMessage="1" showErrorMessage="1" sqref="Q4:Q152" xr:uid="{00000000-0002-0000-0800-000001000000}">
      <formula1>$AC$1:$AE$1</formula1>
    </dataValidation>
  </dataValidations>
  <pageMargins left="0.7" right="0.7" top="0.75" bottom="0.75" header="0.3" footer="0.3"/>
  <pageSetup orientation="portrait" horizontalDpi="4294967295" verticalDpi="429496729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MusicalMR</vt:lpstr>
      <vt:lpstr>One-Acts</vt:lpstr>
      <vt:lpstr>Sweepstakes</vt:lpstr>
      <vt:lpstr>Sheet1</vt:lpstr>
    </vt:vector>
  </TitlesOfParts>
  <Company>Canyons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Office -1</cp:lastModifiedBy>
  <dcterms:created xsi:type="dcterms:W3CDTF">2014-02-11T20:34:55Z</dcterms:created>
  <dcterms:modified xsi:type="dcterms:W3CDTF">2018-04-23T14:59:22Z</dcterms:modified>
</cp:coreProperties>
</file>